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tente\Documents\CAI\Sito\Transitori\"/>
    </mc:Choice>
  </mc:AlternateContent>
  <xr:revisionPtr revIDLastSave="0" documentId="8_{FF5212F5-A1B7-4177-8A03-D2F8DCD8AFD7}" xr6:coauthVersionLast="47" xr6:coauthVersionMax="47" xr10:uidLastSave="{00000000-0000-0000-0000-000000000000}"/>
  <workbookProtection workbookPassword="C91F" lockStructure="1"/>
  <bookViews>
    <workbookView xWindow="-108" yWindow="-108" windowWidth="23256" windowHeight="12576" xr2:uid="{00000000-000D-0000-FFFF-FFFF00000000}"/>
  </bookViews>
  <sheets>
    <sheet name="modulo_raccolta_ordini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H37" i="1" l="1"/>
  <c r="H38" i="1"/>
  <c r="H39" i="1"/>
  <c r="H40" i="1"/>
  <c r="H41" i="1"/>
  <c r="H42" i="1"/>
  <c r="H43" i="1"/>
  <c r="H44" i="1"/>
  <c r="H45" i="1"/>
  <c r="H28" i="1"/>
  <c r="H29" i="1"/>
  <c r="H30" i="1"/>
  <c r="H31" i="1"/>
  <c r="H32" i="1"/>
  <c r="H33" i="1"/>
  <c r="H34" i="1"/>
  <c r="H35" i="1"/>
  <c r="H36" i="1"/>
  <c r="H24" i="1"/>
  <c r="H25" i="1"/>
  <c r="H26" i="1"/>
  <c r="H27" i="1"/>
  <c r="H23" i="1"/>
  <c r="H5" i="1"/>
  <c r="H6" i="1"/>
  <c r="H7" i="1"/>
  <c r="H8" i="1"/>
  <c r="H9" i="1"/>
  <c r="H10" i="1"/>
  <c r="H11" i="1"/>
  <c r="H12" i="1"/>
  <c r="H13" i="1"/>
  <c r="H59" i="1"/>
  <c r="H60" i="1"/>
  <c r="H61" i="1"/>
  <c r="H62" i="1"/>
  <c r="H55" i="1"/>
  <c r="H15" i="1"/>
  <c r="H16" i="1"/>
  <c r="H17" i="1"/>
  <c r="H18" i="1"/>
  <c r="H19" i="1"/>
  <c r="H20" i="1"/>
  <c r="I20" i="1"/>
  <c r="H21" i="1"/>
  <c r="H47" i="1"/>
  <c r="H48" i="1"/>
  <c r="H49" i="1"/>
  <c r="H50" i="1"/>
  <c r="H51" i="1"/>
  <c r="H52" i="1"/>
  <c r="H53" i="1"/>
  <c r="H54" i="1"/>
  <c r="H56" i="1"/>
  <c r="H57" i="1"/>
  <c r="E62" i="1"/>
  <c r="E61" i="1"/>
  <c r="E60" i="1"/>
  <c r="E59" i="1"/>
  <c r="E57" i="1"/>
  <c r="E56" i="1"/>
  <c r="E55" i="1"/>
  <c r="E54" i="1"/>
  <c r="E53" i="1"/>
  <c r="E52" i="1"/>
  <c r="E51" i="1"/>
  <c r="E50" i="1"/>
  <c r="E49" i="1"/>
  <c r="E48" i="1"/>
  <c r="E47" i="1"/>
  <c r="E21" i="1"/>
  <c r="E20" i="1"/>
  <c r="E19" i="1"/>
  <c r="E18" i="1"/>
  <c r="E17" i="1"/>
  <c r="E16" i="1"/>
  <c r="E15" i="1"/>
  <c r="E13" i="1"/>
  <c r="E12" i="1"/>
  <c r="E11" i="1"/>
  <c r="E10" i="1"/>
  <c r="E9" i="1"/>
  <c r="E8" i="1"/>
  <c r="E7" i="1"/>
  <c r="E6" i="1"/>
  <c r="E5" i="1"/>
  <c r="H63" i="1"/>
  <c r="H64" i="1"/>
  <c r="H65" i="1"/>
  <c r="H66" i="1"/>
  <c r="H67" i="1"/>
</calcChain>
</file>

<file path=xl/sharedStrings.xml><?xml version="1.0" encoding="utf-8"?>
<sst xmlns="http://schemas.openxmlformats.org/spreadsheetml/2006/main" count="213" uniqueCount="158">
  <si>
    <t>NOME RIFUGIO</t>
  </si>
  <si>
    <t>N° pezzi</t>
  </si>
  <si>
    <t>Totale</t>
  </si>
  <si>
    <t>4 Litri</t>
  </si>
  <si>
    <t>LAVASTOVLIQ5</t>
  </si>
  <si>
    <r>
      <t xml:space="preserve">Liquido Bucato a mano e in lavatrice concentrato </t>
    </r>
    <r>
      <rPr>
        <b/>
        <i/>
        <sz val="10"/>
        <color indexed="8"/>
        <rFont val="Calibri"/>
        <family val="2"/>
        <charset val="1"/>
      </rPr>
      <t>Tanica Bioplastica</t>
    </r>
  </si>
  <si>
    <t>Acido citrico anidro puro (anticalcare, disincrostante, ammorbidente, brillantante)</t>
  </si>
  <si>
    <t>SUNBURRO15</t>
  </si>
  <si>
    <r>
      <t xml:space="preserve">Burro labbra Bio Solare </t>
    </r>
    <r>
      <rPr>
        <b/>
        <sz val="10"/>
        <color indexed="8"/>
        <rFont val="Calibri"/>
        <family val="2"/>
        <charset val="1"/>
      </rPr>
      <t>SPF 15</t>
    </r>
    <r>
      <rPr>
        <b/>
        <sz val="10"/>
        <color indexed="63"/>
        <rFont val="Calibri"/>
        <family val="2"/>
        <charset val="1"/>
      </rPr>
      <t xml:space="preserve"> </t>
    </r>
    <r>
      <rPr>
        <sz val="10"/>
        <color indexed="8"/>
        <rFont val="Calibri"/>
        <family val="2"/>
        <charset val="1"/>
      </rPr>
      <t xml:space="preserve"> </t>
    </r>
  </si>
  <si>
    <t>4,5 ml</t>
  </si>
  <si>
    <t>CR15AIR</t>
  </si>
  <si>
    <r>
      <t xml:space="preserve">Crema fluida solare </t>
    </r>
    <r>
      <rPr>
        <b/>
        <sz val="10"/>
        <color indexed="8"/>
        <rFont val="Calibri"/>
        <family val="2"/>
        <charset val="1"/>
      </rPr>
      <t>SPF 15 VISO</t>
    </r>
    <r>
      <rPr>
        <sz val="10"/>
        <color indexed="8"/>
        <rFont val="Calibri"/>
        <family val="2"/>
        <charset val="1"/>
      </rPr>
      <t xml:space="preserve"> protezione media </t>
    </r>
    <r>
      <rPr>
        <b/>
        <i/>
        <sz val="10"/>
        <color indexed="8"/>
        <rFont val="Calibri"/>
        <family val="2"/>
        <charset val="1"/>
      </rPr>
      <t>AIRLESS</t>
    </r>
  </si>
  <si>
    <t>50 ml</t>
  </si>
  <si>
    <t>CR50AIR</t>
  </si>
  <si>
    <r>
      <t xml:space="preserve">Crema fluida solare </t>
    </r>
    <r>
      <rPr>
        <b/>
        <sz val="10"/>
        <color indexed="8"/>
        <rFont val="Calibri"/>
        <family val="2"/>
        <charset val="1"/>
      </rPr>
      <t>SPF 50 BABY</t>
    </r>
    <r>
      <rPr>
        <sz val="10"/>
        <color indexed="8"/>
        <rFont val="Calibri"/>
        <family val="2"/>
        <charset val="1"/>
      </rPr>
      <t xml:space="preserve"> protezione alta </t>
    </r>
    <r>
      <rPr>
        <b/>
        <i/>
        <sz val="10"/>
        <color indexed="8"/>
        <rFont val="Calibri"/>
        <family val="2"/>
        <charset val="1"/>
      </rPr>
      <t>AIRLESS</t>
    </r>
  </si>
  <si>
    <t xml:space="preserve">50 ml  </t>
  </si>
  <si>
    <t>CR15</t>
  </si>
  <si>
    <t xml:space="preserve">125 ml  </t>
  </si>
  <si>
    <t>CR30NEW</t>
  </si>
  <si>
    <t>CR50</t>
  </si>
  <si>
    <t xml:space="preserve">100 ml  </t>
  </si>
  <si>
    <t>DSCRC</t>
  </si>
  <si>
    <t xml:space="preserve">150 ml  </t>
  </si>
  <si>
    <t>SHNATU200</t>
  </si>
  <si>
    <t xml:space="preserve">Shampoo NATU'  </t>
  </si>
  <si>
    <t>200 ml</t>
  </si>
  <si>
    <t>SHNATU500</t>
  </si>
  <si>
    <t>500 ml</t>
  </si>
  <si>
    <t>SHNATU4L</t>
  </si>
  <si>
    <r>
      <t xml:space="preserve">Shampoo NATU' </t>
    </r>
    <r>
      <rPr>
        <b/>
        <i/>
        <sz val="10"/>
        <color indexed="8"/>
        <rFont val="Calibri"/>
        <family val="2"/>
      </rPr>
      <t>Tanica Bioplastica</t>
    </r>
  </si>
  <si>
    <t>DOCSHNNATU200</t>
  </si>
  <si>
    <t>Doccia-Shampoo NF NATU'</t>
  </si>
  <si>
    <t>DOCSHNNATU500</t>
  </si>
  <si>
    <t>DOCSHNNATU4L</t>
  </si>
  <si>
    <r>
      <t>Doccia-Shampoo NF NATU'</t>
    </r>
    <r>
      <rPr>
        <b/>
        <sz val="10"/>
        <color indexed="8"/>
        <rFont val="Arial"/>
        <family val="2"/>
      </rPr>
      <t xml:space="preserve"> </t>
    </r>
    <r>
      <rPr>
        <b/>
        <i/>
        <sz val="10"/>
        <color indexed="8"/>
        <rFont val="Calibri"/>
        <family val="2"/>
        <charset val="1"/>
      </rPr>
      <t>Tanica Bioplastica</t>
    </r>
  </si>
  <si>
    <t>LIQMANNATU200</t>
  </si>
  <si>
    <t>Liquido Mani NATU'</t>
  </si>
  <si>
    <t>LIQMANNATU500</t>
  </si>
  <si>
    <t>LIQMANNATU4L</t>
  </si>
  <si>
    <r>
      <t xml:space="preserve">Liquido Mani NATU' </t>
    </r>
    <r>
      <rPr>
        <b/>
        <i/>
        <sz val="10"/>
        <color indexed="8"/>
        <rFont val="Calibri"/>
        <family val="2"/>
        <charset val="1"/>
      </rPr>
      <t>Tanica Bioplastica</t>
    </r>
  </si>
  <si>
    <t>4 litri</t>
  </si>
  <si>
    <t>SPMNATU</t>
  </si>
  <si>
    <t>100 gr</t>
  </si>
  <si>
    <t>BIRSALVDET</t>
  </si>
  <si>
    <t xml:space="preserve">Salviette detergenti 20 pz </t>
  </si>
  <si>
    <t>DNTANI</t>
  </si>
  <si>
    <t>Dentifricio Officina Naturae Anice</t>
  </si>
  <si>
    <t>75 ml</t>
  </si>
  <si>
    <t>DNTLIM</t>
  </si>
  <si>
    <t>Dentifricio Officina Naturae Limone</t>
  </si>
  <si>
    <t>DNTMEN</t>
  </si>
  <si>
    <t>Dentifricio Officina Naturae Menta</t>
  </si>
  <si>
    <t>SPAMB</t>
  </si>
  <si>
    <t>Spazzolino Ambra Eco-sostenibile Made in Italy  (MORBIDO)</t>
  </si>
  <si>
    <t>Totale IMPONIBILE</t>
  </si>
  <si>
    <t>IVA</t>
  </si>
  <si>
    <t>TOTALE</t>
  </si>
  <si>
    <t xml:space="preserve"> </t>
  </si>
  <si>
    <t>Spese spediz.</t>
  </si>
  <si>
    <t>TOTALE FATTURA</t>
  </si>
  <si>
    <r>
      <t xml:space="preserve">DATI PER INTESTAZIONE FATTURA (dati </t>
    </r>
    <r>
      <rPr>
        <b/>
        <u/>
        <sz val="12"/>
        <color indexed="8"/>
        <rFont val="Book Antiqua"/>
        <family val="1"/>
      </rPr>
      <t>tutti</t>
    </r>
    <r>
      <rPr>
        <b/>
        <sz val="12"/>
        <color indexed="8"/>
        <rFont val="Book Antiqua"/>
        <family val="1"/>
      </rPr>
      <t xml:space="preserve"> necessari al primo ordine)</t>
    </r>
  </si>
  <si>
    <t>RAGIONE SOCIALE COMPLETA</t>
  </si>
  <si>
    <t>P.IVA</t>
  </si>
  <si>
    <t>Se ditta individuale CODICE FISCALE obbligatorio</t>
  </si>
  <si>
    <t>Codice Univoco o PEC</t>
  </si>
  <si>
    <t>VIA</t>
  </si>
  <si>
    <t>CAP:</t>
  </si>
  <si>
    <t>CITTA':</t>
  </si>
  <si>
    <t>Orari</t>
  </si>
  <si>
    <t>Giorno di chiusura</t>
  </si>
  <si>
    <t>IBAN</t>
  </si>
  <si>
    <t>modalità pagamento</t>
  </si>
  <si>
    <t>Telefono/Cellulare</t>
  </si>
  <si>
    <t>Mail</t>
  </si>
  <si>
    <t>LUOGO DESTINAZIONE SE DIVERSO DA INTESTAZIONE FATTURA:</t>
  </si>
  <si>
    <t>Anticalcare Solara con spruzzino (trigger)</t>
  </si>
  <si>
    <t>Multiuso Solara  con spruzzino (trigger)</t>
  </si>
  <si>
    <t>Lavastoviglie liquido per lavastoviglie industriali</t>
  </si>
  <si>
    <r>
      <t xml:space="preserve">Detergente Universale per tutte le superfici concentrato </t>
    </r>
    <r>
      <rPr>
        <b/>
        <i/>
        <sz val="10"/>
        <color indexed="8"/>
        <rFont val="Calibri"/>
        <family val="2"/>
        <charset val="1"/>
      </rPr>
      <t>Tanica Bioplastica</t>
    </r>
  </si>
  <si>
    <r>
      <t xml:space="preserve">Crema fluida solare </t>
    </r>
    <r>
      <rPr>
        <b/>
        <sz val="10"/>
        <color indexed="8"/>
        <rFont val="Calibri"/>
        <family val="2"/>
        <charset val="1"/>
      </rPr>
      <t xml:space="preserve">SPF 15 </t>
    </r>
    <r>
      <rPr>
        <sz val="10"/>
        <color indexed="8"/>
        <rFont val="Calibri"/>
        <family val="2"/>
        <charset val="1"/>
      </rPr>
      <t xml:space="preserve">protezione media per pelle delicata abbronzata o con ridotta sensibilità al sole </t>
    </r>
    <r>
      <rPr>
        <b/>
        <sz val="10"/>
        <color indexed="8"/>
        <rFont val="Calibri"/>
        <family val="2"/>
      </rPr>
      <t>TUBETTO</t>
    </r>
  </si>
  <si>
    <r>
      <t xml:space="preserve">Crema fluida solare </t>
    </r>
    <r>
      <rPr>
        <b/>
        <sz val="10"/>
        <color indexed="8"/>
        <rFont val="Calibri"/>
        <family val="2"/>
        <charset val="1"/>
      </rPr>
      <t>SPF 30</t>
    </r>
    <r>
      <rPr>
        <sz val="10"/>
        <color indexed="8"/>
        <rFont val="Calibri"/>
        <family val="2"/>
        <charset val="1"/>
      </rPr>
      <t xml:space="preserve"> protezione alta per pelle chiara e primi giorni di esposizione al sole </t>
    </r>
    <r>
      <rPr>
        <b/>
        <sz val="10"/>
        <color indexed="8"/>
        <rFont val="Calibri"/>
        <family val="2"/>
      </rPr>
      <t>TUBETTO</t>
    </r>
  </si>
  <si>
    <r>
      <t xml:space="preserve">Crema fluida solare </t>
    </r>
    <r>
      <rPr>
        <b/>
        <sz val="10"/>
        <color indexed="8"/>
        <rFont val="Calibri"/>
        <family val="2"/>
        <charset val="1"/>
      </rPr>
      <t>SPF 50</t>
    </r>
    <r>
      <rPr>
        <sz val="10"/>
        <color indexed="8"/>
        <rFont val="Calibri"/>
        <family val="2"/>
        <charset val="1"/>
      </rPr>
      <t xml:space="preserve"> protezione alta per pelle sensibile di bambini e adulti </t>
    </r>
    <r>
      <rPr>
        <b/>
        <sz val="10"/>
        <color indexed="8"/>
        <rFont val="Calibri"/>
        <family val="2"/>
      </rPr>
      <t>TUBETTO</t>
    </r>
  </si>
  <si>
    <r>
      <t>Crema</t>
    </r>
    <r>
      <rPr>
        <sz val="10"/>
        <color indexed="8"/>
        <rFont val="Calibri"/>
        <family val="2"/>
        <charset val="1"/>
      </rPr>
      <t xml:space="preserve"> Fluida </t>
    </r>
    <r>
      <rPr>
        <b/>
        <sz val="10"/>
        <color indexed="8"/>
        <rFont val="Calibri"/>
        <family val="2"/>
      </rPr>
      <t>Doposole</t>
    </r>
    <r>
      <rPr>
        <sz val="10"/>
        <color indexed="8"/>
        <rFont val="Calibri"/>
        <family val="2"/>
        <charset val="1"/>
      </rPr>
      <t xml:space="preserve"> -</t>
    </r>
    <r>
      <rPr>
        <i/>
        <sz val="10"/>
        <color indexed="8"/>
        <rFont val="Arial"/>
        <family val="2"/>
      </rPr>
      <t xml:space="preserve"> </t>
    </r>
    <r>
      <rPr>
        <i/>
        <sz val="10"/>
        <color indexed="8"/>
        <rFont val="Calibri"/>
        <family val="2"/>
        <charset val="1"/>
      </rPr>
      <t>emolliente e rinfrescante</t>
    </r>
  </si>
  <si>
    <r>
      <t xml:space="preserve">Shampoo  NATU' </t>
    </r>
    <r>
      <rPr>
        <b/>
        <i/>
        <sz val="10"/>
        <color indexed="8"/>
        <rFont val="Calibri"/>
        <family val="2"/>
        <charset val="1"/>
      </rPr>
      <t>con dispenser  500 ML</t>
    </r>
  </si>
  <si>
    <r>
      <t xml:space="preserve">Doccia-Shampoo NF NATU' </t>
    </r>
    <r>
      <rPr>
        <b/>
        <i/>
        <sz val="10"/>
        <color indexed="8"/>
        <rFont val="Calibri"/>
        <family val="2"/>
        <charset val="1"/>
      </rPr>
      <t>con dispenser 500 ML</t>
    </r>
  </si>
  <si>
    <r>
      <t xml:space="preserve">Liquido Mani NATU' </t>
    </r>
    <r>
      <rPr>
        <b/>
        <i/>
        <sz val="10"/>
        <color indexed="8"/>
        <rFont val="Calibri"/>
        <family val="2"/>
        <charset val="1"/>
      </rPr>
      <t>con dispenser 500 ML</t>
    </r>
  </si>
  <si>
    <t>Saponetta addolcente alla Malva Biologica NATU'</t>
  </si>
  <si>
    <t>20 pz/scatola</t>
  </si>
  <si>
    <t>TRASPORTO GRATUITO per ordini superiori a 250 euro. Spese di trasporto pari a 10 euro per ordini fino a 250 euro. Minimo d'ordine 150 euro.</t>
  </si>
  <si>
    <r>
      <t xml:space="preserve">Piatti a mano concentrato  </t>
    </r>
    <r>
      <rPr>
        <b/>
        <i/>
        <sz val="10"/>
        <color indexed="8"/>
        <rFont val="Calibri"/>
        <family val="2"/>
        <charset val="1"/>
      </rPr>
      <t>Tanica Bioplastica</t>
    </r>
  </si>
  <si>
    <t>Sgrassatore universale Solara con spruzzino (trigger)</t>
  </si>
  <si>
    <t>Sconto CAI</t>
  </si>
  <si>
    <t>PREZZO CAI  IVA esclusa</t>
  </si>
  <si>
    <r>
      <t>SOLARI</t>
    </r>
    <r>
      <rPr>
        <b/>
        <sz val="14"/>
        <color indexed="10"/>
        <rFont val="Calibri"/>
        <family val="2"/>
      </rPr>
      <t xml:space="preserve"> (pezzi singoli)</t>
    </r>
  </si>
  <si>
    <r>
      <t xml:space="preserve">DETERGENTI CORPO E CAPELLI </t>
    </r>
    <r>
      <rPr>
        <b/>
        <sz val="14"/>
        <color indexed="10"/>
        <rFont val="Calibri"/>
        <family val="2"/>
      </rPr>
      <t xml:space="preserve"> (pezzi singoli)</t>
    </r>
  </si>
  <si>
    <r>
      <t xml:space="preserve">DENTIFRICI </t>
    </r>
    <r>
      <rPr>
        <b/>
        <sz val="14"/>
        <color indexed="10"/>
        <rFont val="Calibri"/>
        <family val="2"/>
      </rPr>
      <t xml:space="preserve"> (pezzi singoli)</t>
    </r>
  </si>
  <si>
    <t>Volume</t>
  </si>
  <si>
    <r>
      <t xml:space="preserve">DETERGENTI PER LA PULIZIA 
</t>
    </r>
    <r>
      <rPr>
        <b/>
        <sz val="10"/>
        <color indexed="10"/>
        <rFont val="Calibri"/>
        <family val="2"/>
      </rPr>
      <t>(Nota: non è possibile acquistare scatole non complete)</t>
    </r>
  </si>
  <si>
    <t>Volume/ n° pz scatola</t>
  </si>
  <si>
    <t>4 litri / 4 pz</t>
  </si>
  <si>
    <t>5 Litri / 1 pz</t>
  </si>
  <si>
    <t>750 gr / 1 pz</t>
  </si>
  <si>
    <t>3 kg / 1 pz</t>
  </si>
  <si>
    <t>PREZZO AL PUBBLICO 
al pz</t>
  </si>
  <si>
    <t>750ml / 7 pz</t>
  </si>
  <si>
    <t>750 ml / 7 pz</t>
  </si>
  <si>
    <t>OFFICINA NATURAE MODULO D'ORDINE RISERVATO CAI REV.2</t>
  </si>
  <si>
    <t>IGIBIO50</t>
  </si>
  <si>
    <t>Detergente Mani Spray  Igienizzante *</t>
  </si>
  <si>
    <t>ONDETGEL</t>
  </si>
  <si>
    <t xml:space="preserve">Detergente Mani GEL Igienizzante Mani   </t>
  </si>
  <si>
    <t>ONDETSPRAY</t>
  </si>
  <si>
    <t xml:space="preserve">Detergente  Spray  Igienizzante per tutte le superfici </t>
  </si>
  <si>
    <t>PIZSPRAY</t>
  </si>
  <si>
    <t>100 ml</t>
  </si>
  <si>
    <t>PIZROLL</t>
  </si>
  <si>
    <t xml:space="preserve">Roll On Post Puntura </t>
  </si>
  <si>
    <t xml:space="preserve">Spray Protettivo Profumato  </t>
  </si>
  <si>
    <t>PRODOTTI</t>
  </si>
  <si>
    <t>ONCS22.002</t>
  </si>
  <si>
    <t>ONCS22.004</t>
  </si>
  <si>
    <t>ONCS22.003</t>
  </si>
  <si>
    <t>ONCS22.005</t>
  </si>
  <si>
    <t>ONCS22.010</t>
  </si>
  <si>
    <t>ONCS22.009</t>
  </si>
  <si>
    <t>ONCS22.007</t>
  </si>
  <si>
    <t>ONCS22.006</t>
  </si>
  <si>
    <t>ONCS22.008</t>
  </si>
  <si>
    <t>Mini Size Shampoo Solido Nutriente e Protettivo    Novità</t>
  </si>
  <si>
    <t>Mini Size Shampoo Solido Rinforzante ed Illuminante   Novità</t>
  </si>
  <si>
    <t xml:space="preserve">Mini Size Balsamo Solido Nutriente e Protettivo  Novità  </t>
  </si>
  <si>
    <t>Mini Size Balsamo Solido Rinforzante ed Illuminante  Novità</t>
  </si>
  <si>
    <t>Mini Size Bagnoschiuma Solido Vellutante  Novità</t>
  </si>
  <si>
    <t xml:space="preserve">Mini Size Bagnoschiuma Solido Rivitalizzante Novità </t>
  </si>
  <si>
    <t>Mini Size Detergente Solido Viso Delicato   Novità</t>
  </si>
  <si>
    <t>Mini Size Detergente Solido Viso Purificante   Novità</t>
  </si>
  <si>
    <t>Mini Size Intimo Solido  Novità</t>
  </si>
  <si>
    <t>COSOSHPNUT</t>
  </si>
  <si>
    <t>64 gr</t>
  </si>
  <si>
    <t>COSOSHPRINF</t>
  </si>
  <si>
    <t>COSOBLSNUT</t>
  </si>
  <si>
    <t>COSOBLSRINF</t>
  </si>
  <si>
    <t xml:space="preserve">Balsamo Solido Rinforzante ed Illuminante   </t>
  </si>
  <si>
    <t>COSOBGNBABY</t>
  </si>
  <si>
    <t xml:space="preserve">Baby Bagnodoccia Solido </t>
  </si>
  <si>
    <t>50 gr</t>
  </si>
  <si>
    <t>COSOBGNVEL</t>
  </si>
  <si>
    <t>COSOBGNRIV</t>
  </si>
  <si>
    <t xml:space="preserve">Bagnoschiuma Solido Rivitalizzante  </t>
  </si>
  <si>
    <t>COSODETVISODEL</t>
  </si>
  <si>
    <t>COSODETVISOPUR</t>
  </si>
  <si>
    <t xml:space="preserve">Shampoo Solido Nutriente e Protettivo  </t>
  </si>
  <si>
    <t xml:space="preserve">Shampoo Solido Rinforzante ed Illuminante   </t>
  </si>
  <si>
    <t xml:space="preserve">Balsamo Solido Nutriente e Protettivo  </t>
  </si>
  <si>
    <t xml:space="preserve">Bagnoschiuma Solido Vellutante  </t>
  </si>
  <si>
    <t xml:space="preserve">Detergente Solido Viso Delicato  </t>
  </si>
  <si>
    <t xml:space="preserve">Detergente Solido Viso Purificante  </t>
  </si>
  <si>
    <t>15 gr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</si>
</sst>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€-410]\ #,##0.00;[Red]\-[$€-410]\ #,##0.00"/>
    <numFmt numFmtId="165" formatCode="0.0%"/>
  </numFmts>
  <fonts count="44" x14ac:knownFonts="1">
    <font>
      <sz val="11"/>
      <color indexed="8"/>
      <name val="Arial"/>
      <family val="2"/>
    </font>
    <font>
      <b/>
      <i/>
      <sz val="16"/>
      <color indexed="8"/>
      <name val="Arial"/>
      <family val="2"/>
    </font>
    <font>
      <b/>
      <i/>
      <u/>
      <sz val="11"/>
      <color indexed="8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charset val="1"/>
    </font>
    <font>
      <b/>
      <sz val="11"/>
      <color indexed="8"/>
      <name val="Calibri"/>
      <family val="2"/>
      <charset val="1"/>
    </font>
    <font>
      <b/>
      <sz val="12"/>
      <color indexed="8"/>
      <name val="Calibri"/>
      <family val="2"/>
      <charset val="1"/>
    </font>
    <font>
      <sz val="7"/>
      <color indexed="8"/>
      <name val="Calibri"/>
      <family val="2"/>
      <charset val="1"/>
    </font>
    <font>
      <sz val="8"/>
      <color indexed="8"/>
      <name val="Calibri"/>
      <family val="2"/>
      <charset val="1"/>
    </font>
    <font>
      <b/>
      <sz val="7"/>
      <color indexed="8"/>
      <name val="Calibri"/>
      <family val="2"/>
      <charset val="1"/>
    </font>
    <font>
      <b/>
      <sz val="14"/>
      <color indexed="8"/>
      <name val="Calibri"/>
      <family val="2"/>
      <charset val="1"/>
    </font>
    <font>
      <b/>
      <sz val="9"/>
      <color indexed="8"/>
      <name val="Calibri"/>
      <family val="2"/>
      <charset val="1"/>
    </font>
    <font>
      <sz val="11"/>
      <color indexed="62"/>
      <name val="Calibri"/>
      <family val="2"/>
    </font>
    <font>
      <b/>
      <sz val="8"/>
      <color indexed="8"/>
      <name val="Calibri"/>
      <family val="2"/>
      <charset val="1"/>
    </font>
    <font>
      <sz val="9"/>
      <color indexed="8"/>
      <name val="Calibri"/>
      <family val="2"/>
      <charset val="1"/>
    </font>
    <font>
      <b/>
      <sz val="10"/>
      <color indexed="8"/>
      <name val="Calibri"/>
      <family val="2"/>
      <charset val="1"/>
    </font>
    <font>
      <b/>
      <i/>
      <sz val="10"/>
      <color indexed="8"/>
      <name val="Calibri"/>
      <family val="2"/>
      <charset val="1"/>
    </font>
    <font>
      <b/>
      <sz val="10"/>
      <color indexed="63"/>
      <name val="Calibri"/>
      <family val="2"/>
      <charset val="1"/>
    </font>
    <font>
      <i/>
      <sz val="10"/>
      <color indexed="8"/>
      <name val="Arial"/>
      <family val="2"/>
    </font>
    <font>
      <i/>
      <sz val="10"/>
      <color indexed="8"/>
      <name val="Calibri"/>
      <family val="2"/>
      <charset val="1"/>
    </font>
    <font>
      <b/>
      <i/>
      <sz val="10"/>
      <color indexed="8"/>
      <name val="Calibri"/>
      <family val="2"/>
    </font>
    <font>
      <b/>
      <sz val="10"/>
      <color indexed="8"/>
      <name val="Arial"/>
      <family val="2"/>
    </font>
    <font>
      <b/>
      <i/>
      <sz val="8"/>
      <color indexed="8"/>
      <name val="Calibri"/>
      <family val="2"/>
      <charset val="1"/>
    </font>
    <font>
      <b/>
      <u/>
      <sz val="12"/>
      <color indexed="8"/>
      <name val="Book Antiqua"/>
      <family val="1"/>
    </font>
    <font>
      <b/>
      <sz val="12"/>
      <color indexed="8"/>
      <name val="Book Antiqua"/>
      <family val="1"/>
    </font>
    <font>
      <sz val="11"/>
      <color indexed="8"/>
      <name val="Calibri"/>
      <family val="2"/>
      <charset val="1"/>
    </font>
    <font>
      <b/>
      <sz val="16"/>
      <color indexed="8"/>
      <name val="Calibri"/>
      <family val="2"/>
      <charset val="1"/>
    </font>
    <font>
      <b/>
      <sz val="10"/>
      <color indexed="8"/>
      <name val="Calibri"/>
      <family val="2"/>
    </font>
    <font>
      <b/>
      <sz val="14"/>
      <color indexed="10"/>
      <name val="Calibri"/>
      <family val="2"/>
    </font>
    <font>
      <b/>
      <sz val="10"/>
      <color indexed="10"/>
      <name val="Calibri"/>
      <family val="2"/>
    </font>
    <font>
      <b/>
      <sz val="9"/>
      <name val="Calibri"/>
      <family val="2"/>
    </font>
    <font>
      <sz val="9"/>
      <name val="Calibri"/>
      <family val="2"/>
    </font>
    <font>
      <b/>
      <sz val="10"/>
      <name val="Calibri"/>
      <family val="2"/>
      <charset val="1"/>
    </font>
    <font>
      <b/>
      <sz val="8"/>
      <name val="Calibri"/>
      <family val="2"/>
    </font>
    <font>
      <b/>
      <sz val="7"/>
      <color indexed="8"/>
      <name val="Calibri"/>
      <family val="2"/>
    </font>
    <font>
      <sz val="8"/>
      <color indexed="59"/>
      <name val="Arial"/>
      <family val="2"/>
    </font>
    <font>
      <sz val="8"/>
      <color rgb="FFFF0000"/>
      <name val="Calibri"/>
      <family val="2"/>
      <charset val="1"/>
    </font>
    <font>
      <sz val="9"/>
      <color rgb="FFFF0000"/>
      <name val="Calibri"/>
      <family val="2"/>
      <charset val="1"/>
    </font>
    <font>
      <b/>
      <sz val="9"/>
      <color rgb="FFFF0000"/>
      <name val="Calibri"/>
      <family val="2"/>
      <charset val="1"/>
    </font>
    <font>
      <sz val="10"/>
      <color rgb="FFFF0000"/>
      <name val="Calibri"/>
      <family val="2"/>
      <charset val="1"/>
    </font>
    <font>
      <b/>
      <sz val="8"/>
      <color rgb="FFFF0000"/>
      <name val="Calibri"/>
      <family val="2"/>
      <charset val="1"/>
    </font>
    <font>
      <b/>
      <sz val="10"/>
      <color rgb="FFFF0000"/>
      <name val="Calibri"/>
      <family val="2"/>
      <charset val="1"/>
    </font>
    <font>
      <sz val="9"/>
      <color rgb="FF000000"/>
      <name val="Calibri"/>
      <family val="2"/>
      <charset val="1"/>
    </font>
    <font>
      <b/>
      <sz val="12"/>
      <color rgb="FFFF0000"/>
      <name val="Calibri"/>
      <family val="2"/>
      <charset val="1"/>
    </font>
  </fonts>
  <fills count="9">
    <fill>
      <patternFill patternType="none"/>
    </fill>
    <fill>
      <patternFill patternType="gray125"/>
    </fill>
    <fill>
      <patternFill patternType="solid">
        <fgColor indexed="47"/>
        <bgColor indexed="22"/>
      </patternFill>
    </fill>
    <fill>
      <patternFill patternType="solid">
        <fgColor indexed="9"/>
        <bgColor indexed="26"/>
      </patternFill>
    </fill>
    <fill>
      <patternFill patternType="solid">
        <fgColor indexed="49"/>
        <bgColor indexed="40"/>
      </patternFill>
    </fill>
    <fill>
      <patternFill patternType="solid">
        <fgColor indexed="40"/>
        <bgColor indexed="49"/>
      </patternFill>
    </fill>
    <fill>
      <patternFill patternType="solid">
        <fgColor indexed="13"/>
        <bgColor indexed="34"/>
      </patternFill>
    </fill>
    <fill>
      <patternFill patternType="solid">
        <fgColor theme="7" tint="0.79998168889431442"/>
        <bgColor indexed="52"/>
      </patternFill>
    </fill>
    <fill>
      <patternFill patternType="solid">
        <fgColor theme="7" tint="0.79998168889431442"/>
        <bgColor indexed="53"/>
      </patternFill>
    </fill>
  </fills>
  <borders count="22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 style="hair">
        <color indexed="8"/>
      </left>
      <right style="hair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7">
    <xf numFmtId="0" fontId="0" fillId="0" borderId="0"/>
    <xf numFmtId="0" fontId="3" fillId="0" borderId="0" applyBorder="0" applyProtection="0"/>
    <xf numFmtId="0" fontId="12" fillId="2" borderId="1" applyProtection="0"/>
    <xf numFmtId="0" fontId="1" fillId="0" borderId="0" applyNumberFormat="0" applyBorder="0" applyProtection="0">
      <alignment horizontal="center"/>
    </xf>
    <xf numFmtId="0" fontId="1" fillId="0" borderId="0" applyNumberFormat="0" applyBorder="0" applyProtection="0">
      <alignment horizontal="center" textRotation="90"/>
    </xf>
    <xf numFmtId="0" fontId="2" fillId="0" borderId="0" applyNumberFormat="0" applyBorder="0" applyProtection="0"/>
    <xf numFmtId="164" fontId="2" fillId="0" borderId="0" applyBorder="0" applyProtection="0"/>
  </cellStyleXfs>
  <cellXfs count="168">
    <xf numFmtId="0" fontId="0" fillId="0" borderId="0" xfId="0"/>
    <xf numFmtId="0" fontId="4" fillId="0" borderId="0" xfId="1" applyFont="1" applyFill="1" applyBorder="1" applyAlignment="1" applyProtection="1"/>
    <xf numFmtId="0" fontId="5" fillId="0" borderId="0" xfId="1" applyFont="1" applyFill="1" applyBorder="1" applyAlignment="1" applyProtection="1"/>
    <xf numFmtId="0" fontId="4" fillId="0" borderId="0" xfId="1" applyFont="1" applyFill="1" applyBorder="1" applyAlignment="1" applyProtection="1">
      <alignment horizontal="center"/>
    </xf>
    <xf numFmtId="0" fontId="7" fillId="0" borderId="0" xfId="1" applyFont="1" applyFill="1" applyBorder="1" applyAlignment="1" applyProtection="1">
      <alignment horizontal="center"/>
    </xf>
    <xf numFmtId="0" fontId="5" fillId="0" borderId="0" xfId="1" applyFont="1" applyFill="1" applyBorder="1" applyAlignment="1" applyProtection="1">
      <alignment horizontal="left"/>
    </xf>
    <xf numFmtId="0" fontId="8" fillId="3" borderId="0" xfId="1" applyFont="1" applyFill="1" applyBorder="1" applyAlignment="1" applyProtection="1"/>
    <xf numFmtId="0" fontId="5" fillId="3" borderId="0" xfId="1" applyFont="1" applyFill="1" applyBorder="1" applyAlignment="1" applyProtection="1"/>
    <xf numFmtId="0" fontId="8" fillId="3" borderId="0" xfId="1" applyFont="1" applyFill="1" applyBorder="1" applyAlignment="1" applyProtection="1">
      <alignment horizontal="center"/>
    </xf>
    <xf numFmtId="0" fontId="7" fillId="0" borderId="2" xfId="1" applyFont="1" applyFill="1" applyBorder="1" applyAlignment="1" applyProtection="1">
      <alignment horizontal="center"/>
    </xf>
    <xf numFmtId="0" fontId="4" fillId="0" borderId="3" xfId="1" applyFont="1" applyFill="1" applyBorder="1" applyAlignment="1" applyProtection="1"/>
    <xf numFmtId="2" fontId="15" fillId="0" borderId="2" xfId="1" applyNumberFormat="1" applyFont="1" applyFill="1" applyBorder="1" applyAlignment="1" applyProtection="1">
      <alignment horizontal="center" vertical="center"/>
    </xf>
    <xf numFmtId="0" fontId="5" fillId="0" borderId="2" xfId="1" applyFont="1" applyFill="1" applyBorder="1" applyAlignment="1" applyProtection="1">
      <alignment horizontal="center"/>
    </xf>
    <xf numFmtId="4" fontId="14" fillId="0" borderId="2" xfId="1" applyNumberFormat="1" applyFont="1" applyFill="1" applyBorder="1" applyAlignment="1" applyProtection="1">
      <alignment horizontal="center"/>
    </xf>
    <xf numFmtId="0" fontId="8" fillId="0" borderId="0" xfId="1" applyFont="1" applyFill="1" applyBorder="1" applyAlignment="1" applyProtection="1"/>
    <xf numFmtId="0" fontId="4" fillId="0" borderId="2" xfId="1" applyFont="1" applyFill="1" applyBorder="1" applyAlignment="1" applyProtection="1"/>
    <xf numFmtId="0" fontId="4" fillId="0" borderId="2" xfId="1" applyFont="1" applyFill="1" applyBorder="1" applyAlignment="1" applyProtection="1">
      <alignment wrapText="1"/>
    </xf>
    <xf numFmtId="0" fontId="7" fillId="3" borderId="2" xfId="1" applyFont="1" applyFill="1" applyBorder="1" applyAlignment="1" applyProtection="1">
      <alignment horizontal="center"/>
    </xf>
    <xf numFmtId="0" fontId="4" fillId="3" borderId="3" xfId="1" applyFont="1" applyFill="1" applyBorder="1" applyAlignment="1" applyProtection="1">
      <alignment horizontal="left" wrapText="1"/>
    </xf>
    <xf numFmtId="0" fontId="15" fillId="0" borderId="2" xfId="1" applyFont="1" applyFill="1" applyBorder="1" applyAlignment="1" applyProtection="1">
      <alignment horizontal="center"/>
    </xf>
    <xf numFmtId="0" fontId="7" fillId="0" borderId="2" xfId="1" applyFont="1" applyFill="1" applyBorder="1" applyAlignment="1" applyProtection="1">
      <alignment horizontal="center" vertical="center"/>
    </xf>
    <xf numFmtId="0" fontId="4" fillId="0" borderId="3" xfId="1" applyFont="1" applyFill="1" applyBorder="1" applyAlignment="1" applyProtection="1">
      <alignment wrapText="1"/>
    </xf>
    <xf numFmtId="4" fontId="15" fillId="0" borderId="2" xfId="1" applyNumberFormat="1" applyFont="1" applyFill="1" applyBorder="1" applyAlignment="1" applyProtection="1">
      <alignment horizontal="center"/>
    </xf>
    <xf numFmtId="0" fontId="8" fillId="0" borderId="2" xfId="1" applyFont="1" applyFill="1" applyBorder="1" applyAlignment="1" applyProtection="1"/>
    <xf numFmtId="0" fontId="4" fillId="0" borderId="4" xfId="1" applyFont="1" applyFill="1" applyBorder="1" applyAlignment="1" applyProtection="1"/>
    <xf numFmtId="2" fontId="14" fillId="0" borderId="5" xfId="1" applyNumberFormat="1" applyFont="1" applyFill="1" applyBorder="1" applyAlignment="1" applyProtection="1">
      <alignment horizontal="center"/>
    </xf>
    <xf numFmtId="2" fontId="15" fillId="0" borderId="5" xfId="1" applyNumberFormat="1" applyFont="1" applyFill="1" applyBorder="1" applyAlignment="1" applyProtection="1">
      <alignment horizontal="center" vertical="center"/>
    </xf>
    <xf numFmtId="0" fontId="5" fillId="0" borderId="5" xfId="1" applyFont="1" applyFill="1" applyBorder="1" applyAlignment="1" applyProtection="1">
      <alignment horizontal="center"/>
    </xf>
    <xf numFmtId="2" fontId="14" fillId="0" borderId="2" xfId="1" applyNumberFormat="1" applyFont="1" applyFill="1" applyBorder="1" applyAlignment="1" applyProtection="1">
      <alignment horizontal="center" vertical="center"/>
    </xf>
    <xf numFmtId="0" fontId="4" fillId="0" borderId="6" xfId="1" applyFont="1" applyFill="1" applyBorder="1" applyAlignment="1" applyProtection="1"/>
    <xf numFmtId="2" fontId="14" fillId="0" borderId="7" xfId="1" applyNumberFormat="1" applyFont="1" applyFill="1" applyBorder="1" applyAlignment="1" applyProtection="1">
      <alignment horizontal="center"/>
    </xf>
    <xf numFmtId="0" fontId="15" fillId="0" borderId="2" xfId="1" applyFont="1" applyFill="1" applyBorder="1" applyAlignment="1" applyProtection="1">
      <alignment horizontal="center" vertical="center"/>
    </xf>
    <xf numFmtId="0" fontId="7" fillId="3" borderId="7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top" wrapText="1"/>
    </xf>
    <xf numFmtId="2" fontId="4" fillId="0" borderId="2" xfId="0" applyNumberFormat="1" applyFont="1" applyBorder="1" applyAlignment="1">
      <alignment horizontal="center"/>
    </xf>
    <xf numFmtId="2" fontId="15" fillId="0" borderId="2" xfId="0" applyNumberFormat="1" applyFont="1" applyFill="1" applyBorder="1" applyAlignment="1">
      <alignment horizontal="center" wrapText="1"/>
    </xf>
    <xf numFmtId="0" fontId="4" fillId="4" borderId="0" xfId="1" applyFont="1" applyFill="1" applyBorder="1" applyAlignment="1" applyProtection="1"/>
    <xf numFmtId="0" fontId="4" fillId="3" borderId="0" xfId="1" applyFont="1" applyFill="1" applyBorder="1" applyAlignment="1" applyProtection="1">
      <alignment horizontal="left" vertical="top"/>
    </xf>
    <xf numFmtId="2" fontId="15" fillId="0" borderId="7" xfId="1" applyNumberFormat="1" applyFont="1" applyFill="1" applyBorder="1" applyAlignment="1" applyProtection="1">
      <alignment horizontal="center" wrapText="1"/>
    </xf>
    <xf numFmtId="0" fontId="5" fillId="0" borderId="7" xfId="1" applyFont="1" applyFill="1" applyBorder="1" applyAlignment="1" applyProtection="1">
      <alignment horizontal="center"/>
    </xf>
    <xf numFmtId="0" fontId="8" fillId="0" borderId="0" xfId="1" applyFont="1" applyFill="1" applyBorder="1" applyAlignment="1" applyProtection="1">
      <alignment horizontal="right"/>
    </xf>
    <xf numFmtId="0" fontId="15" fillId="0" borderId="2" xfId="1" applyFont="1" applyFill="1" applyBorder="1" applyAlignment="1" applyProtection="1">
      <alignment horizontal="left"/>
    </xf>
    <xf numFmtId="9" fontId="5" fillId="0" borderId="2" xfId="1" applyNumberFormat="1" applyFont="1" applyFill="1" applyBorder="1" applyAlignment="1" applyProtection="1"/>
    <xf numFmtId="2" fontId="11" fillId="0" borderId="2" xfId="1" applyNumberFormat="1" applyFont="1" applyFill="1" applyBorder="1" applyAlignment="1" applyProtection="1">
      <alignment horizontal="center"/>
    </xf>
    <xf numFmtId="0" fontId="22" fillId="0" borderId="8" xfId="1" applyFont="1" applyFill="1" applyBorder="1" applyAlignment="1" applyProtection="1"/>
    <xf numFmtId="0" fontId="11" fillId="0" borderId="2" xfId="1" applyFont="1" applyFill="1" applyBorder="1" applyAlignment="1" applyProtection="1">
      <alignment horizontal="left" vertical="center" wrapText="1"/>
    </xf>
    <xf numFmtId="0" fontId="8" fillId="3" borderId="9" xfId="1" applyFont="1" applyFill="1" applyBorder="1" applyAlignment="1" applyProtection="1"/>
    <xf numFmtId="0" fontId="6" fillId="3" borderId="9" xfId="1" applyFont="1" applyFill="1" applyBorder="1" applyAlignment="1" applyProtection="1">
      <alignment horizontal="right"/>
    </xf>
    <xf numFmtId="0" fontId="5" fillId="3" borderId="9" xfId="1" applyFont="1" applyFill="1" applyBorder="1" applyAlignment="1" applyProtection="1"/>
    <xf numFmtId="2" fontId="6" fillId="3" borderId="3" xfId="1" applyNumberFormat="1" applyFont="1" applyFill="1" applyBorder="1" applyAlignment="1" applyProtection="1">
      <alignment horizontal="center"/>
    </xf>
    <xf numFmtId="0" fontId="6" fillId="5" borderId="8" xfId="1" applyFont="1" applyFill="1" applyBorder="1" applyAlignment="1" applyProtection="1">
      <alignment horizontal="left" vertical="center"/>
    </xf>
    <xf numFmtId="0" fontId="4" fillId="5" borderId="9" xfId="1" applyFont="1" applyFill="1" applyBorder="1" applyAlignment="1" applyProtection="1"/>
    <xf numFmtId="0" fontId="8" fillId="5" borderId="9" xfId="1" applyFont="1" applyFill="1" applyBorder="1" applyAlignment="1" applyProtection="1">
      <alignment horizontal="right"/>
    </xf>
    <xf numFmtId="2" fontId="8" fillId="5" borderId="9" xfId="1" applyNumberFormat="1" applyFont="1" applyFill="1" applyBorder="1" applyAlignment="1" applyProtection="1"/>
    <xf numFmtId="0" fontId="5" fillId="5" borderId="9" xfId="1" applyFont="1" applyFill="1" applyBorder="1" applyAlignment="1" applyProtection="1"/>
    <xf numFmtId="0" fontId="8" fillId="5" borderId="3" xfId="1" applyFont="1" applyFill="1" applyBorder="1" applyAlignment="1" applyProtection="1">
      <alignment horizontal="center"/>
    </xf>
    <xf numFmtId="0" fontId="11" fillId="3" borderId="2" xfId="1" applyFont="1" applyFill="1" applyBorder="1" applyAlignment="1" applyProtection="1">
      <alignment horizontal="center" wrapText="1"/>
    </xf>
    <xf numFmtId="0" fontId="13" fillId="3" borderId="10" xfId="1" applyFont="1" applyFill="1" applyBorder="1" applyAlignment="1" applyProtection="1"/>
    <xf numFmtId="0" fontId="4" fillId="3" borderId="2" xfId="1" applyFont="1" applyFill="1" applyBorder="1" applyAlignment="1" applyProtection="1">
      <alignment horizontal="left" wrapText="1"/>
    </xf>
    <xf numFmtId="0" fontId="8" fillId="3" borderId="8" xfId="1" applyFont="1" applyFill="1" applyBorder="1" applyAlignment="1" applyProtection="1"/>
    <xf numFmtId="0" fontId="8" fillId="3" borderId="2" xfId="1" applyFont="1" applyFill="1" applyBorder="1" applyAlignment="1" applyProtection="1">
      <alignment horizontal="left" wrapText="1"/>
    </xf>
    <xf numFmtId="0" fontId="13" fillId="3" borderId="9" xfId="1" applyFont="1" applyFill="1" applyBorder="1" applyAlignment="1" applyProtection="1"/>
    <xf numFmtId="0" fontId="8" fillId="3" borderId="9" xfId="1" applyFont="1" applyFill="1" applyBorder="1" applyAlignment="1" applyProtection="1">
      <alignment horizontal="center"/>
    </xf>
    <xf numFmtId="0" fontId="8" fillId="3" borderId="2" xfId="1" applyFont="1" applyFill="1" applyBorder="1" applyAlignment="1" applyProtection="1">
      <alignment horizontal="center" wrapText="1"/>
    </xf>
    <xf numFmtId="0" fontId="8" fillId="3" borderId="8" xfId="1" applyFont="1" applyFill="1" applyBorder="1" applyAlignment="1" applyProtection="1">
      <alignment horizontal="center"/>
    </xf>
    <xf numFmtId="0" fontId="13" fillId="3" borderId="9" xfId="1" applyFont="1" applyFill="1" applyBorder="1" applyAlignment="1" applyProtection="1">
      <alignment horizontal="center"/>
    </xf>
    <xf numFmtId="0" fontId="8" fillId="3" borderId="11" xfId="1" applyFont="1" applyFill="1" applyBorder="1" applyAlignment="1" applyProtection="1"/>
    <xf numFmtId="0" fontId="8" fillId="3" borderId="12" xfId="1" applyFont="1" applyFill="1" applyBorder="1" applyAlignment="1" applyProtection="1"/>
    <xf numFmtId="0" fontId="13" fillId="3" borderId="12" xfId="1" applyFont="1" applyFill="1" applyBorder="1" applyAlignment="1" applyProtection="1"/>
    <xf numFmtId="0" fontId="8" fillId="3" borderId="12" xfId="1" applyFont="1" applyFill="1" applyBorder="1" applyAlignment="1" applyProtection="1">
      <alignment horizontal="center"/>
    </xf>
    <xf numFmtId="0" fontId="13" fillId="3" borderId="0" xfId="1" applyFont="1" applyFill="1" applyBorder="1" applyAlignment="1" applyProtection="1"/>
    <xf numFmtId="0" fontId="15" fillId="3" borderId="2" xfId="1" applyFont="1" applyFill="1" applyBorder="1" applyAlignment="1" applyProtection="1">
      <alignment horizontal="left" wrapText="1"/>
    </xf>
    <xf numFmtId="0" fontId="11" fillId="0" borderId="2" xfId="1" applyFont="1" applyFill="1" applyBorder="1" applyAlignment="1" applyProtection="1">
      <alignment horizontal="center" wrapText="1"/>
    </xf>
    <xf numFmtId="0" fontId="8" fillId="0" borderId="9" xfId="1" applyFont="1" applyFill="1" applyBorder="1" applyAlignment="1" applyProtection="1"/>
    <xf numFmtId="0" fontId="4" fillId="0" borderId="2" xfId="1" applyFont="1" applyFill="1" applyBorder="1" applyAlignment="1" applyProtection="1">
      <alignment horizontal="left" wrapText="1"/>
    </xf>
    <xf numFmtId="0" fontId="8" fillId="0" borderId="8" xfId="1" applyFont="1" applyFill="1" applyBorder="1" applyAlignment="1" applyProtection="1"/>
    <xf numFmtId="0" fontId="27" fillId="0" borderId="10" xfId="1" applyFont="1" applyFill="1" applyBorder="1" applyAlignment="1" applyProtection="1">
      <alignment horizontal="left" vertical="top" wrapText="1"/>
    </xf>
    <xf numFmtId="9" fontId="36" fillId="3" borderId="0" xfId="1" applyNumberFormat="1" applyFont="1" applyFill="1" applyBorder="1" applyAlignment="1" applyProtection="1"/>
    <xf numFmtId="9" fontId="37" fillId="0" borderId="2" xfId="1" applyNumberFormat="1" applyFont="1" applyFill="1" applyBorder="1" applyAlignment="1" applyProtection="1">
      <alignment horizontal="center"/>
    </xf>
    <xf numFmtId="9" fontId="36" fillId="0" borderId="0" xfId="1" applyNumberFormat="1" applyFont="1" applyFill="1" applyBorder="1" applyAlignment="1" applyProtection="1">
      <alignment horizontal="right"/>
    </xf>
    <xf numFmtId="9" fontId="36" fillId="0" borderId="0" xfId="1" applyNumberFormat="1" applyFont="1" applyFill="1" applyBorder="1" applyAlignment="1" applyProtection="1"/>
    <xf numFmtId="9" fontId="38" fillId="0" borderId="8" xfId="1" applyNumberFormat="1" applyFont="1" applyFill="1" applyBorder="1" applyAlignment="1" applyProtection="1">
      <alignment horizontal="left" vertical="center" wrapText="1"/>
    </xf>
    <xf numFmtId="9" fontId="36" fillId="3" borderId="9" xfId="1" applyNumberFormat="1" applyFont="1" applyFill="1" applyBorder="1" applyAlignment="1" applyProtection="1"/>
    <xf numFmtId="9" fontId="36" fillId="5" borderId="9" xfId="1" applyNumberFormat="1" applyFont="1" applyFill="1" applyBorder="1" applyAlignment="1" applyProtection="1">
      <alignment horizontal="right"/>
    </xf>
    <xf numFmtId="9" fontId="36" fillId="3" borderId="9" xfId="1" applyNumberFormat="1" applyFont="1" applyFill="1" applyBorder="1" applyAlignment="1" applyProtection="1">
      <alignment horizontal="center"/>
    </xf>
    <xf numFmtId="9" fontId="36" fillId="3" borderId="12" xfId="1" applyNumberFormat="1" applyFont="1" applyFill="1" applyBorder="1" applyAlignment="1" applyProtection="1"/>
    <xf numFmtId="9" fontId="39" fillId="0" borderId="0" xfId="1" applyNumberFormat="1" applyFont="1" applyFill="1" applyBorder="1" applyAlignment="1" applyProtection="1"/>
    <xf numFmtId="0" fontId="31" fillId="0" borderId="2" xfId="1" applyFont="1" applyFill="1" applyBorder="1" applyAlignment="1" applyProtection="1">
      <alignment horizontal="center"/>
    </xf>
    <xf numFmtId="0" fontId="31" fillId="0" borderId="5" xfId="1" applyFont="1" applyFill="1" applyBorder="1" applyAlignment="1" applyProtection="1">
      <alignment horizontal="center"/>
    </xf>
    <xf numFmtId="0" fontId="31" fillId="0" borderId="2" xfId="1" applyFont="1" applyFill="1" applyBorder="1" applyAlignment="1" applyProtection="1">
      <alignment horizontal="center" vertical="center"/>
    </xf>
    <xf numFmtId="0" fontId="31" fillId="0" borderId="7" xfId="1" applyFont="1" applyFill="1" applyBorder="1" applyAlignment="1" applyProtection="1">
      <alignment horizontal="center"/>
    </xf>
    <xf numFmtId="0" fontId="31" fillId="0" borderId="2" xfId="0" applyFont="1" applyBorder="1" applyAlignment="1">
      <alignment horizontal="center"/>
    </xf>
    <xf numFmtId="0" fontId="31" fillId="0" borderId="7" xfId="1" applyFont="1" applyFill="1" applyBorder="1" applyAlignment="1" applyProtection="1">
      <alignment horizontal="center" wrapText="1"/>
    </xf>
    <xf numFmtId="0" fontId="10" fillId="7" borderId="3" xfId="1" applyFont="1" applyFill="1" applyBorder="1" applyAlignment="1" applyProtection="1">
      <alignment horizontal="left" vertical="center" wrapText="1"/>
    </xf>
    <xf numFmtId="0" fontId="9" fillId="7" borderId="2" xfId="1" applyFont="1" applyFill="1" applyBorder="1" applyAlignment="1" applyProtection="1">
      <alignment horizontal="center"/>
    </xf>
    <xf numFmtId="0" fontId="30" fillId="7" borderId="2" xfId="2" applyFont="1" applyFill="1" applyBorder="1" applyAlignment="1" applyProtection="1">
      <alignment horizontal="center" wrapText="1"/>
    </xf>
    <xf numFmtId="0" fontId="33" fillId="8" borderId="7" xfId="1" applyFont="1" applyFill="1" applyBorder="1" applyAlignment="1" applyProtection="1">
      <alignment horizontal="center" wrapText="1"/>
    </xf>
    <xf numFmtId="0" fontId="40" fillId="8" borderId="7" xfId="1" applyFont="1" applyFill="1" applyBorder="1" applyAlignment="1" applyProtection="1">
      <alignment horizontal="center" wrapText="1"/>
    </xf>
    <xf numFmtId="0" fontId="32" fillId="7" borderId="7" xfId="1" applyFont="1" applyFill="1" applyBorder="1" applyAlignment="1" applyProtection="1">
      <alignment horizontal="center" wrapText="1"/>
    </xf>
    <xf numFmtId="0" fontId="5" fillId="7" borderId="2" xfId="2" applyFont="1" applyFill="1" applyBorder="1" applyAlignment="1" applyProtection="1">
      <alignment horizontal="center"/>
    </xf>
    <xf numFmtId="0" fontId="7" fillId="8" borderId="2" xfId="1" applyFont="1" applyFill="1" applyBorder="1" applyAlignment="1" applyProtection="1">
      <alignment horizontal="center"/>
    </xf>
    <xf numFmtId="0" fontId="10" fillId="8" borderId="2" xfId="1" applyFont="1" applyFill="1" applyBorder="1" applyAlignment="1" applyProtection="1">
      <alignment horizontal="left" vertical="center"/>
    </xf>
    <xf numFmtId="0" fontId="30" fillId="8" borderId="5" xfId="2" applyFont="1" applyFill="1" applyBorder="1" applyAlignment="1" applyProtection="1">
      <alignment horizontal="center" wrapText="1"/>
    </xf>
    <xf numFmtId="9" fontId="40" fillId="8" borderId="7" xfId="1" applyNumberFormat="1" applyFont="1" applyFill="1" applyBorder="1" applyAlignment="1" applyProtection="1">
      <alignment horizontal="center" wrapText="1"/>
    </xf>
    <xf numFmtId="0" fontId="13" fillId="8" borderId="7" xfId="1" applyFont="1" applyFill="1" applyBorder="1" applyAlignment="1" applyProtection="1">
      <alignment horizontal="center" wrapText="1"/>
    </xf>
    <xf numFmtId="0" fontId="5" fillId="8" borderId="2" xfId="2" applyFont="1" applyFill="1" applyBorder="1" applyAlignment="1" applyProtection="1">
      <alignment horizontal="center"/>
    </xf>
    <xf numFmtId="0" fontId="10" fillId="7" borderId="4" xfId="1" applyFont="1" applyFill="1" applyBorder="1" applyAlignment="1" applyProtection="1">
      <alignment horizontal="left" vertical="center" wrapText="1"/>
    </xf>
    <xf numFmtId="0" fontId="41" fillId="7" borderId="7" xfId="1" applyFont="1" applyFill="1" applyBorder="1" applyAlignment="1" applyProtection="1">
      <alignment horizontal="center" wrapText="1"/>
    </xf>
    <xf numFmtId="0" fontId="13" fillId="8" borderId="2" xfId="1" applyFont="1" applyFill="1" applyBorder="1" applyAlignment="1" applyProtection="1">
      <alignment horizontal="left" vertical="center" wrapText="1"/>
    </xf>
    <xf numFmtId="0" fontId="7" fillId="8" borderId="0" xfId="1" applyFont="1" applyFill="1" applyBorder="1" applyAlignment="1" applyProtection="1">
      <alignment horizontal="center"/>
    </xf>
    <xf numFmtId="0" fontId="8" fillId="8" borderId="8" xfId="1" applyFont="1" applyFill="1" applyBorder="1" applyAlignment="1" applyProtection="1"/>
    <xf numFmtId="0" fontId="8" fillId="8" borderId="9" xfId="1" applyFont="1" applyFill="1" applyBorder="1" applyAlignment="1" applyProtection="1"/>
    <xf numFmtId="9" fontId="36" fillId="8" borderId="9" xfId="1" applyNumberFormat="1" applyFont="1" applyFill="1" applyBorder="1" applyAlignment="1" applyProtection="1"/>
    <xf numFmtId="0" fontId="6" fillId="8" borderId="9" xfId="1" applyFont="1" applyFill="1" applyBorder="1" applyAlignment="1" applyProtection="1">
      <alignment horizontal="right"/>
    </xf>
    <xf numFmtId="0" fontId="5" fillId="8" borderId="3" xfId="1" applyFont="1" applyFill="1" applyBorder="1" applyAlignment="1" applyProtection="1"/>
    <xf numFmtId="2" fontId="6" fillId="8" borderId="2" xfId="1" applyNumberFormat="1" applyFont="1" applyFill="1" applyBorder="1" applyAlignment="1" applyProtection="1">
      <alignment horizontal="center"/>
    </xf>
    <xf numFmtId="0" fontId="15" fillId="8" borderId="8" xfId="1" applyFont="1" applyFill="1" applyBorder="1" applyAlignment="1" applyProtection="1"/>
    <xf numFmtId="2" fontId="4" fillId="8" borderId="2" xfId="1" applyNumberFormat="1" applyFont="1" applyFill="1" applyBorder="1" applyAlignment="1" applyProtection="1">
      <alignment horizontal="center"/>
    </xf>
    <xf numFmtId="165" fontId="15" fillId="0" borderId="5" xfId="1" applyNumberFormat="1" applyFont="1" applyFill="1" applyBorder="1" applyAlignment="1" applyProtection="1">
      <alignment horizontal="left"/>
    </xf>
    <xf numFmtId="10" fontId="5" fillId="0" borderId="5" xfId="1" applyNumberFormat="1" applyFont="1" applyFill="1" applyBorder="1" applyAlignment="1" applyProtection="1"/>
    <xf numFmtId="4" fontId="14" fillId="0" borderId="5" xfId="1" applyNumberFormat="1" applyFont="1" applyFill="1" applyBorder="1" applyAlignment="1" applyProtection="1">
      <alignment horizontal="center"/>
    </xf>
    <xf numFmtId="9" fontId="37" fillId="0" borderId="7" xfId="1" applyNumberFormat="1" applyFont="1" applyFill="1" applyBorder="1" applyAlignment="1" applyProtection="1">
      <alignment horizontal="center"/>
    </xf>
    <xf numFmtId="4" fontId="14" fillId="0" borderId="7" xfId="1" applyNumberFormat="1" applyFont="1" applyFill="1" applyBorder="1" applyAlignment="1" applyProtection="1">
      <alignment horizontal="center"/>
    </xf>
    <xf numFmtId="9" fontId="40" fillId="8" borderId="13" xfId="1" applyNumberFormat="1" applyFont="1" applyFill="1" applyBorder="1" applyAlignment="1" applyProtection="1">
      <alignment horizontal="left" vertical="center" wrapText="1"/>
    </xf>
    <xf numFmtId="0" fontId="13" fillId="8" borderId="14" xfId="1" applyFont="1" applyFill="1" applyBorder="1" applyAlignment="1" applyProtection="1">
      <alignment horizontal="center" wrapText="1"/>
    </xf>
    <xf numFmtId="0" fontId="13" fillId="8" borderId="14" xfId="1" applyFont="1" applyFill="1" applyBorder="1" applyAlignment="1" applyProtection="1">
      <alignment horizontal="center"/>
    </xf>
    <xf numFmtId="2" fontId="13" fillId="8" borderId="15" xfId="1" applyNumberFormat="1" applyFont="1" applyFill="1" applyBorder="1" applyAlignment="1" applyProtection="1">
      <alignment horizontal="center"/>
    </xf>
    <xf numFmtId="9" fontId="37" fillId="0" borderId="5" xfId="1" applyNumberFormat="1" applyFont="1" applyFill="1" applyBorder="1" applyAlignment="1" applyProtection="1">
      <alignment horizontal="center"/>
    </xf>
    <xf numFmtId="2" fontId="42" fillId="0" borderId="20" xfId="0" applyNumberFormat="1" applyFont="1" applyBorder="1" applyAlignment="1">
      <alignment horizontal="center"/>
    </xf>
    <xf numFmtId="2" fontId="42" fillId="0" borderId="21" xfId="0" applyNumberFormat="1" applyFont="1" applyBorder="1" applyAlignment="1">
      <alignment horizontal="center"/>
    </xf>
    <xf numFmtId="2" fontId="15" fillId="0" borderId="2" xfId="1" applyNumberFormat="1" applyFont="1" applyBorder="1" applyAlignment="1" applyProtection="1">
      <alignment horizontal="center" vertical="center"/>
    </xf>
    <xf numFmtId="2" fontId="14" fillId="0" borderId="2" xfId="1" applyNumberFormat="1" applyFont="1" applyBorder="1" applyAlignment="1" applyProtection="1">
      <alignment horizontal="center"/>
    </xf>
    <xf numFmtId="2" fontId="14" fillId="0" borderId="2" xfId="1" applyNumberFormat="1" applyFont="1" applyBorder="1" applyAlignment="1" applyProtection="1">
      <alignment horizontal="center" vertical="center"/>
    </xf>
    <xf numFmtId="2" fontId="14" fillId="0" borderId="7" xfId="1" applyNumberFormat="1" applyFont="1" applyBorder="1" applyAlignment="1" applyProtection="1">
      <alignment horizontal="center" wrapText="1"/>
    </xf>
    <xf numFmtId="2" fontId="15" fillId="0" borderId="2" xfId="1" applyNumberFormat="1" applyFont="1" applyBorder="1" applyAlignment="1" applyProtection="1">
      <alignment horizontal="center"/>
    </xf>
    <xf numFmtId="2" fontId="15" fillId="0" borderId="7" xfId="1" applyNumberFormat="1" applyFont="1" applyBorder="1" applyAlignment="1" applyProtection="1">
      <alignment horizontal="center" wrapText="1"/>
    </xf>
    <xf numFmtId="0" fontId="7" fillId="3" borderId="7" xfId="1" applyFont="1" applyFill="1" applyBorder="1" applyAlignment="1" applyProtection="1">
      <alignment horizontal="center"/>
    </xf>
    <xf numFmtId="2" fontId="14" fillId="0" borderId="7" xfId="1" applyNumberFormat="1" applyFont="1" applyBorder="1" applyAlignment="1" applyProtection="1">
      <alignment horizontal="center"/>
    </xf>
    <xf numFmtId="0" fontId="7" fillId="8" borderId="16" xfId="1" applyFont="1" applyFill="1" applyBorder="1" applyAlignment="1" applyProtection="1">
      <alignment horizontal="center"/>
    </xf>
    <xf numFmtId="0" fontId="10" fillId="8" borderId="5" xfId="1" applyFont="1" applyFill="1" applyBorder="1" applyAlignment="1" applyProtection="1">
      <alignment horizontal="left" vertical="center"/>
    </xf>
    <xf numFmtId="0" fontId="30" fillId="8" borderId="17" xfId="2" applyFont="1" applyFill="1" applyBorder="1" applyAlignment="1" applyProtection="1">
      <alignment horizontal="center" wrapText="1"/>
    </xf>
    <xf numFmtId="0" fontId="33" fillId="8" borderId="17" xfId="1" applyFont="1" applyFill="1" applyBorder="1" applyAlignment="1" applyProtection="1">
      <alignment horizontal="center" wrapText="1"/>
    </xf>
    <xf numFmtId="9" fontId="40" fillId="8" borderId="18" xfId="1" applyNumberFormat="1" applyFont="1" applyFill="1" applyBorder="1" applyAlignment="1" applyProtection="1">
      <alignment horizontal="center" wrapText="1"/>
    </xf>
    <xf numFmtId="0" fontId="32" fillId="7" borderId="17" xfId="1" applyFont="1" applyFill="1" applyBorder="1" applyAlignment="1" applyProtection="1">
      <alignment horizontal="center" wrapText="1"/>
    </xf>
    <xf numFmtId="0" fontId="5" fillId="8" borderId="17" xfId="2" applyFont="1" applyFill="1" applyBorder="1" applyAlignment="1" applyProtection="1">
      <alignment horizontal="center"/>
    </xf>
    <xf numFmtId="0" fontId="34" fillId="3" borderId="19" xfId="1" applyFont="1" applyFill="1" applyBorder="1" applyAlignment="1" applyProtection="1">
      <alignment horizontal="center"/>
    </xf>
    <xf numFmtId="0" fontId="10" fillId="8" borderId="19" xfId="1" applyFont="1" applyFill="1" applyBorder="1" applyAlignment="1" applyProtection="1">
      <alignment horizontal="left" vertical="center"/>
    </xf>
    <xf numFmtId="0" fontId="30" fillId="8" borderId="19" xfId="2" applyFont="1" applyFill="1" applyBorder="1" applyAlignment="1" applyProtection="1">
      <alignment horizontal="center" wrapText="1"/>
    </xf>
    <xf numFmtId="0" fontId="33" fillId="8" borderId="19" xfId="1" applyFont="1" applyFill="1" applyBorder="1" applyAlignment="1" applyProtection="1">
      <alignment horizontal="center" wrapText="1"/>
    </xf>
    <xf numFmtId="9" fontId="40" fillId="8" borderId="19" xfId="1" applyNumberFormat="1" applyFont="1" applyFill="1" applyBorder="1" applyAlignment="1" applyProtection="1">
      <alignment horizontal="center" wrapText="1"/>
    </xf>
    <xf numFmtId="0" fontId="32" fillId="7" borderId="19" xfId="1" applyFont="1" applyFill="1" applyBorder="1" applyAlignment="1" applyProtection="1">
      <alignment horizontal="center" wrapText="1"/>
    </xf>
    <xf numFmtId="0" fontId="13" fillId="8" borderId="19" xfId="1" applyFont="1" applyFill="1" applyBorder="1" applyAlignment="1" applyProtection="1">
      <alignment horizontal="center" wrapText="1"/>
    </xf>
    <xf numFmtId="0" fontId="7" fillId="3" borderId="19" xfId="1" applyFont="1" applyFill="1" applyBorder="1" applyAlignment="1" applyProtection="1">
      <alignment horizontal="center"/>
    </xf>
    <xf numFmtId="0" fontId="27" fillId="0" borderId="19" xfId="1" applyFont="1" applyFill="1" applyBorder="1" applyAlignment="1" applyProtection="1">
      <alignment horizontal="left" vertical="top" wrapText="1"/>
    </xf>
    <xf numFmtId="0" fontId="31" fillId="0" borderId="19" xfId="1" applyFont="1" applyFill="1" applyBorder="1" applyAlignment="1" applyProtection="1">
      <alignment horizontal="center"/>
    </xf>
    <xf numFmtId="2" fontId="14" fillId="0" borderId="19" xfId="1" applyNumberFormat="1" applyFont="1" applyBorder="1" applyAlignment="1" applyProtection="1">
      <alignment horizontal="center"/>
    </xf>
    <xf numFmtId="9" fontId="37" fillId="0" borderId="19" xfId="1" applyNumberFormat="1" applyFont="1" applyFill="1" applyBorder="1" applyAlignment="1" applyProtection="1">
      <alignment horizontal="center"/>
    </xf>
    <xf numFmtId="2" fontId="15" fillId="0" borderId="19" xfId="1" applyNumberFormat="1" applyFont="1" applyFill="1" applyBorder="1" applyAlignment="1" applyProtection="1">
      <alignment horizontal="center" wrapText="1"/>
    </xf>
    <xf numFmtId="0" fontId="5" fillId="0" borderId="19" xfId="1" applyFont="1" applyFill="1" applyBorder="1" applyAlignment="1" applyProtection="1">
      <alignment horizontal="center"/>
    </xf>
    <xf numFmtId="4" fontId="14" fillId="0" borderId="19" xfId="1" applyNumberFormat="1" applyFont="1" applyFill="1" applyBorder="1" applyAlignment="1" applyProtection="1">
      <alignment horizontal="center"/>
    </xf>
    <xf numFmtId="2" fontId="25" fillId="0" borderId="19" xfId="0" applyNumberFormat="1" applyFont="1" applyBorder="1" applyAlignment="1">
      <alignment horizontal="center" wrapText="1"/>
    </xf>
    <xf numFmtId="2" fontId="35" fillId="0" borderId="19" xfId="1" applyNumberFormat="1" applyFont="1" applyBorder="1" applyAlignment="1">
      <alignment horizontal="center" vertical="center" wrapText="1"/>
    </xf>
    <xf numFmtId="0" fontId="25" fillId="0" borderId="9" xfId="0" applyFont="1" applyFill="1" applyBorder="1"/>
    <xf numFmtId="0" fontId="25" fillId="3" borderId="9" xfId="0" applyFont="1" applyFill="1" applyBorder="1"/>
    <xf numFmtId="0" fontId="8" fillId="3" borderId="9" xfId="1" applyFont="1" applyFill="1" applyBorder="1" applyAlignment="1" applyProtection="1"/>
    <xf numFmtId="0" fontId="6" fillId="6" borderId="2" xfId="1" applyFont="1" applyFill="1" applyBorder="1" applyAlignment="1" applyProtection="1">
      <alignment horizontal="left" vertical="center" wrapText="1"/>
    </xf>
    <xf numFmtId="0" fontId="26" fillId="8" borderId="0" xfId="1" applyFont="1" applyFill="1" applyBorder="1" applyAlignment="1" applyProtection="1">
      <alignment horizontal="center" vertical="center" wrapText="1"/>
      <protection locked="0"/>
    </xf>
    <xf numFmtId="0" fontId="43" fillId="8" borderId="2" xfId="1" applyFont="1" applyFill="1" applyBorder="1" applyAlignment="1" applyProtection="1">
      <alignment horizontal="left" vertical="center" wrapText="1"/>
    </xf>
  </cellXfs>
  <cellStyles count="7">
    <cellStyle name="Excel Built-in Normal" xfId="1" xr:uid="{00000000-0005-0000-0000-000000000000}"/>
    <cellStyle name="Excel_BuiltIn_Input 1" xfId="2" xr:uid="{00000000-0005-0000-0000-000001000000}"/>
    <cellStyle name="Heading" xfId="3" xr:uid="{00000000-0005-0000-0000-000002000000}"/>
    <cellStyle name="Heading1" xfId="4" xr:uid="{00000000-0005-0000-0000-000003000000}"/>
    <cellStyle name="Normale" xfId="0" builtinId="0"/>
    <cellStyle name="Result" xfId="5" xr:uid="{00000000-0005-0000-0000-000005000000}"/>
    <cellStyle name="Result2" xfId="6" xr:uid="{00000000-0005-0000-0000-000006000000}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950E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66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U87"/>
  <sheetViews>
    <sheetView tabSelected="1" topLeftCell="A2" zoomScale="118" zoomScaleNormal="100" workbookViewId="0">
      <selection activeCell="G22" sqref="G22"/>
    </sheetView>
  </sheetViews>
  <sheetFormatPr defaultColWidth="8" defaultRowHeight="14.85" customHeight="1" x14ac:dyDescent="0.3"/>
  <cols>
    <col min="1" max="1" width="14.5" style="1" customWidth="1"/>
    <col min="2" max="2" width="61.3984375" style="1" customWidth="1"/>
    <col min="3" max="3" width="9.09765625" style="1" customWidth="1"/>
    <col min="4" max="4" width="6.8984375" style="1" bestFit="1" customWidth="1"/>
    <col min="5" max="5" width="5.3984375" style="86" customWidth="1"/>
    <col min="6" max="6" width="8.296875" style="1" customWidth="1"/>
    <col min="7" max="7" width="7.59765625" style="2" customWidth="1"/>
    <col min="8" max="8" width="12.59765625" style="3" customWidth="1"/>
    <col min="9" max="10" width="0" style="1" hidden="1" customWidth="1"/>
    <col min="11" max="255" width="8" style="1" customWidth="1"/>
  </cols>
  <sheetData>
    <row r="1" spans="1:15" ht="17.25" customHeight="1" x14ac:dyDescent="0.3">
      <c r="A1" s="166" t="s">
        <v>106</v>
      </c>
      <c r="B1" s="166"/>
      <c r="C1" s="166"/>
      <c r="D1" s="166"/>
      <c r="E1" s="166"/>
      <c r="F1" s="166"/>
      <c r="G1" s="166"/>
      <c r="H1" s="166"/>
    </row>
    <row r="2" spans="1:15" ht="15" customHeight="1" x14ac:dyDescent="0.3">
      <c r="A2" s="4"/>
      <c r="B2" s="5" t="s">
        <v>0</v>
      </c>
      <c r="C2" s="6"/>
      <c r="D2" s="6"/>
      <c r="E2" s="77"/>
      <c r="F2" s="6"/>
      <c r="G2" s="7"/>
      <c r="H2" s="8"/>
    </row>
    <row r="3" spans="1:15" ht="11.1" customHeight="1" x14ac:dyDescent="0.3">
      <c r="A3" s="4"/>
      <c r="B3" s="5"/>
      <c r="C3" s="6"/>
      <c r="D3" s="6"/>
      <c r="E3" s="77"/>
      <c r="F3" s="6"/>
      <c r="G3" s="7"/>
      <c r="H3" s="8"/>
    </row>
    <row r="4" spans="1:15" ht="45.75" customHeight="1" x14ac:dyDescent="0.3">
      <c r="A4" s="94"/>
      <c r="B4" s="93" t="s">
        <v>97</v>
      </c>
      <c r="C4" s="95" t="s">
        <v>98</v>
      </c>
      <c r="D4" s="96" t="s">
        <v>103</v>
      </c>
      <c r="E4" s="97" t="s">
        <v>91</v>
      </c>
      <c r="F4" s="98" t="s">
        <v>92</v>
      </c>
      <c r="G4" s="99" t="s">
        <v>1</v>
      </c>
      <c r="H4" s="99" t="s">
        <v>2</v>
      </c>
    </row>
    <row r="5" spans="1:15" ht="15" customHeight="1" x14ac:dyDescent="0.3">
      <c r="A5" s="9">
        <v>610</v>
      </c>
      <c r="B5" s="16" t="s">
        <v>78</v>
      </c>
      <c r="C5" s="87" t="s">
        <v>99</v>
      </c>
      <c r="D5" s="128">
        <v>14.6</v>
      </c>
      <c r="E5" s="78">
        <f t="shared" ref="E5:E13" si="0">(1-(F5*1.22)/D5)</f>
        <v>0.29975342465753418</v>
      </c>
      <c r="F5" s="130">
        <v>8.3800000000000008</v>
      </c>
      <c r="G5" s="12">
        <v>0</v>
      </c>
      <c r="H5" s="13">
        <f>G5*F5</f>
        <v>0</v>
      </c>
    </row>
    <row r="6" spans="1:15" ht="15" customHeight="1" x14ac:dyDescent="0.3">
      <c r="A6" s="9">
        <v>410</v>
      </c>
      <c r="B6" s="16" t="s">
        <v>5</v>
      </c>
      <c r="C6" s="87" t="s">
        <v>99</v>
      </c>
      <c r="D6" s="129">
        <v>18.5</v>
      </c>
      <c r="E6" s="78">
        <f t="shared" si="0"/>
        <v>0.30031351351351354</v>
      </c>
      <c r="F6" s="130">
        <v>10.61</v>
      </c>
      <c r="G6" s="12">
        <v>0</v>
      </c>
      <c r="H6" s="13">
        <f>G6*F6</f>
        <v>0</v>
      </c>
    </row>
    <row r="7" spans="1:15" ht="15" customHeight="1" x14ac:dyDescent="0.3">
      <c r="A7" s="9">
        <v>310</v>
      </c>
      <c r="B7" s="15" t="s">
        <v>89</v>
      </c>
      <c r="C7" s="87" t="s">
        <v>99</v>
      </c>
      <c r="D7" s="129">
        <v>16.399999999999999</v>
      </c>
      <c r="E7" s="78">
        <f t="shared" si="0"/>
        <v>0.29998780487804877</v>
      </c>
      <c r="F7" s="130">
        <v>9.41</v>
      </c>
      <c r="G7" s="12">
        <v>0</v>
      </c>
      <c r="H7" s="13">
        <f>G7*F7</f>
        <v>0</v>
      </c>
    </row>
    <row r="8" spans="1:15" ht="15" customHeight="1" x14ac:dyDescent="0.3">
      <c r="A8" s="9">
        <v>5640</v>
      </c>
      <c r="B8" s="10" t="s">
        <v>75</v>
      </c>
      <c r="C8" s="87" t="s">
        <v>104</v>
      </c>
      <c r="D8" s="129">
        <v>5</v>
      </c>
      <c r="E8" s="78">
        <f t="shared" si="0"/>
        <v>0.29971999999999999</v>
      </c>
      <c r="F8" s="130">
        <v>2.87</v>
      </c>
      <c r="G8" s="12">
        <v>0</v>
      </c>
      <c r="H8" s="13">
        <f t="shared" ref="H8:H13" si="1">G8*F8</f>
        <v>0</v>
      </c>
    </row>
    <row r="9" spans="1:15" s="14" customFormat="1" ht="15" customHeight="1" x14ac:dyDescent="0.3">
      <c r="A9" s="9">
        <v>5710</v>
      </c>
      <c r="B9" s="10" t="s">
        <v>76</v>
      </c>
      <c r="C9" s="87" t="s">
        <v>105</v>
      </c>
      <c r="D9" s="129">
        <v>3.9</v>
      </c>
      <c r="E9" s="78">
        <f t="shared" si="0"/>
        <v>0.29928205128205121</v>
      </c>
      <c r="F9" s="130">
        <v>2.2400000000000002</v>
      </c>
      <c r="G9" s="12">
        <v>0</v>
      </c>
      <c r="H9" s="13">
        <f t="shared" si="1"/>
        <v>0</v>
      </c>
      <c r="O9" s="1"/>
    </row>
    <row r="10" spans="1:15" s="14" customFormat="1" ht="15" customHeight="1" x14ac:dyDescent="0.3">
      <c r="A10" s="9">
        <v>5730</v>
      </c>
      <c r="B10" s="10" t="s">
        <v>90</v>
      </c>
      <c r="C10" s="87" t="s">
        <v>105</v>
      </c>
      <c r="D10" s="129">
        <v>4.99</v>
      </c>
      <c r="E10" s="78">
        <f t="shared" si="0"/>
        <v>0.30076152304609227</v>
      </c>
      <c r="F10" s="130">
        <v>2.86</v>
      </c>
      <c r="G10" s="12">
        <v>0</v>
      </c>
      <c r="H10" s="13">
        <f t="shared" si="1"/>
        <v>0</v>
      </c>
    </row>
    <row r="11" spans="1:15" ht="15" customHeight="1" x14ac:dyDescent="0.3">
      <c r="A11" s="9" t="s">
        <v>4</v>
      </c>
      <c r="B11" s="10" t="s">
        <v>77</v>
      </c>
      <c r="C11" s="87" t="s">
        <v>100</v>
      </c>
      <c r="D11" s="129">
        <v>14.5</v>
      </c>
      <c r="E11" s="78">
        <f t="shared" si="0"/>
        <v>0.30081379310344825</v>
      </c>
      <c r="F11" s="130">
        <v>8.31</v>
      </c>
      <c r="G11" s="12">
        <v>0</v>
      </c>
      <c r="H11" s="13">
        <f t="shared" si="1"/>
        <v>0</v>
      </c>
    </row>
    <row r="12" spans="1:15" ht="15" customHeight="1" x14ac:dyDescent="0.3">
      <c r="A12" s="9">
        <v>1400</v>
      </c>
      <c r="B12" s="15" t="s">
        <v>6</v>
      </c>
      <c r="C12" s="87" t="s">
        <v>101</v>
      </c>
      <c r="D12" s="129">
        <v>9.3000000000000007</v>
      </c>
      <c r="E12" s="78">
        <f t="shared" si="0"/>
        <v>0.29948387096774209</v>
      </c>
      <c r="F12" s="130">
        <v>5.34</v>
      </c>
      <c r="G12" s="12">
        <v>0</v>
      </c>
      <c r="H12" s="13">
        <f t="shared" si="1"/>
        <v>0</v>
      </c>
    </row>
    <row r="13" spans="1:15" ht="15" customHeight="1" x14ac:dyDescent="0.3">
      <c r="A13" s="9">
        <v>1410</v>
      </c>
      <c r="B13" s="15" t="s">
        <v>6</v>
      </c>
      <c r="C13" s="87" t="s">
        <v>102</v>
      </c>
      <c r="D13" s="129">
        <v>21.5</v>
      </c>
      <c r="E13" s="78">
        <f t="shared" si="0"/>
        <v>0.2997767441860465</v>
      </c>
      <c r="F13" s="130">
        <v>12.34</v>
      </c>
      <c r="G13" s="12">
        <v>0</v>
      </c>
      <c r="H13" s="13">
        <f t="shared" si="1"/>
        <v>0</v>
      </c>
    </row>
    <row r="14" spans="1:15" ht="41.4" x14ac:dyDescent="0.3">
      <c r="A14" s="100"/>
      <c r="B14" s="101" t="s">
        <v>93</v>
      </c>
      <c r="C14" s="102" t="s">
        <v>96</v>
      </c>
      <c r="D14" s="96" t="s">
        <v>103</v>
      </c>
      <c r="E14" s="103"/>
      <c r="F14" s="98" t="s">
        <v>92</v>
      </c>
      <c r="G14" s="99" t="s">
        <v>1</v>
      </c>
      <c r="H14" s="104" t="s">
        <v>2</v>
      </c>
    </row>
    <row r="15" spans="1:15" ht="15" customHeight="1" x14ac:dyDescent="0.3">
      <c r="A15" s="17" t="s">
        <v>7</v>
      </c>
      <c r="B15" s="18" t="s">
        <v>8</v>
      </c>
      <c r="C15" s="87" t="s">
        <v>9</v>
      </c>
      <c r="D15" s="131">
        <v>5.2</v>
      </c>
      <c r="E15" s="78">
        <f t="shared" ref="E15:E21" si="2">(1-(F15*1.22)/D15)</f>
        <v>0.39938461538461534</v>
      </c>
      <c r="F15" s="19">
        <v>2.56</v>
      </c>
      <c r="G15" s="12">
        <v>0</v>
      </c>
      <c r="H15" s="13">
        <f t="shared" ref="H15:H21" si="3">G15*F15</f>
        <v>0</v>
      </c>
    </row>
    <row r="16" spans="1:15" ht="15" customHeight="1" x14ac:dyDescent="0.3">
      <c r="A16" s="20" t="s">
        <v>10</v>
      </c>
      <c r="B16" s="21" t="s">
        <v>11</v>
      </c>
      <c r="C16" s="87" t="s">
        <v>12</v>
      </c>
      <c r="D16" s="131">
        <v>9.9499999999999993</v>
      </c>
      <c r="E16" s="78">
        <f t="shared" si="2"/>
        <v>0.40042211055276378</v>
      </c>
      <c r="F16" s="19">
        <v>4.8899999999999997</v>
      </c>
      <c r="G16" s="12">
        <v>0</v>
      </c>
      <c r="H16" s="13">
        <f t="shared" si="3"/>
        <v>0</v>
      </c>
    </row>
    <row r="17" spans="1:10" ht="15" customHeight="1" x14ac:dyDescent="0.3">
      <c r="A17" s="20" t="s">
        <v>13</v>
      </c>
      <c r="B17" s="21" t="s">
        <v>14</v>
      </c>
      <c r="C17" s="87" t="s">
        <v>15</v>
      </c>
      <c r="D17" s="131">
        <v>14.9</v>
      </c>
      <c r="E17" s="78">
        <f t="shared" si="2"/>
        <v>0.39982550335570466</v>
      </c>
      <c r="F17" s="19">
        <v>7.33</v>
      </c>
      <c r="G17" s="12">
        <v>0</v>
      </c>
      <c r="H17" s="13">
        <f t="shared" si="3"/>
        <v>0</v>
      </c>
    </row>
    <row r="18" spans="1:10" ht="26.25" customHeight="1" x14ac:dyDescent="0.3">
      <c r="A18" s="17" t="s">
        <v>16</v>
      </c>
      <c r="B18" s="18" t="s">
        <v>79</v>
      </c>
      <c r="C18" s="87" t="s">
        <v>17</v>
      </c>
      <c r="D18" s="131">
        <v>14.5</v>
      </c>
      <c r="E18" s="78">
        <f t="shared" si="2"/>
        <v>0.40009655172413805</v>
      </c>
      <c r="F18" s="19">
        <v>7.13</v>
      </c>
      <c r="G18" s="12">
        <v>0</v>
      </c>
      <c r="H18" s="13">
        <f t="shared" si="3"/>
        <v>0</v>
      </c>
      <c r="I18" s="15"/>
      <c r="J18" s="15"/>
    </row>
    <row r="19" spans="1:10" ht="26.25" customHeight="1" x14ac:dyDescent="0.3">
      <c r="A19" s="17" t="s">
        <v>18</v>
      </c>
      <c r="B19" s="18" t="s">
        <v>80</v>
      </c>
      <c r="C19" s="87" t="s">
        <v>17</v>
      </c>
      <c r="D19" s="131">
        <v>18.5</v>
      </c>
      <c r="E19" s="78">
        <f t="shared" si="2"/>
        <v>0.399891891891892</v>
      </c>
      <c r="F19" s="22">
        <v>9.1</v>
      </c>
      <c r="G19" s="12">
        <v>0</v>
      </c>
      <c r="H19" s="13">
        <f t="shared" si="3"/>
        <v>0</v>
      </c>
      <c r="I19" s="15"/>
      <c r="J19" s="15"/>
    </row>
    <row r="20" spans="1:10" ht="27.75" customHeight="1" x14ac:dyDescent="0.3">
      <c r="A20" s="17" t="s">
        <v>19</v>
      </c>
      <c r="B20" s="18" t="s">
        <v>81</v>
      </c>
      <c r="C20" s="87" t="s">
        <v>20</v>
      </c>
      <c r="D20" s="131">
        <v>19.5</v>
      </c>
      <c r="E20" s="78">
        <f t="shared" si="2"/>
        <v>0.40001025641025645</v>
      </c>
      <c r="F20" s="22">
        <v>9.59</v>
      </c>
      <c r="G20" s="12">
        <v>0</v>
      </c>
      <c r="H20" s="13">
        <f t="shared" si="3"/>
        <v>0</v>
      </c>
      <c r="I20" s="13">
        <f>H20*G20</f>
        <v>0</v>
      </c>
      <c r="J20" s="15"/>
    </row>
    <row r="21" spans="1:10" ht="15" customHeight="1" x14ac:dyDescent="0.3">
      <c r="A21" s="136" t="s">
        <v>21</v>
      </c>
      <c r="B21" s="76" t="s">
        <v>82</v>
      </c>
      <c r="C21" s="90" t="s">
        <v>22</v>
      </c>
      <c r="D21" s="137">
        <v>11</v>
      </c>
      <c r="E21" s="121">
        <f t="shared" si="2"/>
        <v>0.39998181818181822</v>
      </c>
      <c r="F21" s="38">
        <v>5.41</v>
      </c>
      <c r="G21" s="39">
        <v>0</v>
      </c>
      <c r="H21" s="122">
        <f t="shared" si="3"/>
        <v>0</v>
      </c>
      <c r="I21" s="23"/>
      <c r="J21" s="23"/>
    </row>
    <row r="22" spans="1:10" ht="41.4" x14ac:dyDescent="0.3">
      <c r="A22" s="145"/>
      <c r="B22" s="146" t="s">
        <v>118</v>
      </c>
      <c r="C22" s="147" t="s">
        <v>96</v>
      </c>
      <c r="D22" s="148" t="s">
        <v>103</v>
      </c>
      <c r="E22" s="149"/>
      <c r="F22" s="150" t="s">
        <v>92</v>
      </c>
      <c r="G22" s="99" t="s">
        <v>1</v>
      </c>
      <c r="H22" s="151" t="s">
        <v>2</v>
      </c>
      <c r="I22" s="14"/>
      <c r="J22" s="14"/>
    </row>
    <row r="23" spans="1:10" ht="15" customHeight="1" x14ac:dyDescent="0.3">
      <c r="A23" s="152" t="s">
        <v>107</v>
      </c>
      <c r="B23" s="153" t="s">
        <v>108</v>
      </c>
      <c r="C23" s="154" t="s">
        <v>12</v>
      </c>
      <c r="D23" s="161">
        <v>6.8</v>
      </c>
      <c r="E23" s="156">
        <v>0.4</v>
      </c>
      <c r="F23" s="160">
        <v>3.34</v>
      </c>
      <c r="G23" s="158">
        <v>0</v>
      </c>
      <c r="H23" s="159">
        <f>G23*F23</f>
        <v>0</v>
      </c>
      <c r="I23" s="14"/>
      <c r="J23" s="14"/>
    </row>
    <row r="24" spans="1:10" ht="15" customHeight="1" x14ac:dyDescent="0.3">
      <c r="A24" s="152" t="s">
        <v>109</v>
      </c>
      <c r="B24" s="153" t="s">
        <v>110</v>
      </c>
      <c r="C24" s="154" t="s">
        <v>27</v>
      </c>
      <c r="D24" s="161">
        <v>11.7</v>
      </c>
      <c r="E24" s="156">
        <v>0.4</v>
      </c>
      <c r="F24" s="160">
        <v>5.75</v>
      </c>
      <c r="G24" s="158">
        <v>0</v>
      </c>
      <c r="H24" s="159">
        <f t="shared" ref="H24:H45" si="4">G24*F24</f>
        <v>0</v>
      </c>
      <c r="I24" s="14"/>
      <c r="J24" s="14"/>
    </row>
    <row r="25" spans="1:10" ht="15" customHeight="1" x14ac:dyDescent="0.3">
      <c r="A25" s="152" t="s">
        <v>111</v>
      </c>
      <c r="B25" s="153" t="s">
        <v>112</v>
      </c>
      <c r="C25" s="154" t="s">
        <v>27</v>
      </c>
      <c r="D25" s="155">
        <v>0</v>
      </c>
      <c r="E25" s="156">
        <v>0.4</v>
      </c>
      <c r="F25" s="160">
        <v>4.88</v>
      </c>
      <c r="G25" s="158">
        <v>0</v>
      </c>
      <c r="H25" s="159">
        <f t="shared" si="4"/>
        <v>0</v>
      </c>
      <c r="I25" s="14"/>
      <c r="J25" s="14"/>
    </row>
    <row r="26" spans="1:10" ht="15" customHeight="1" x14ac:dyDescent="0.3">
      <c r="A26" s="152" t="s">
        <v>113</v>
      </c>
      <c r="B26" s="153" t="s">
        <v>117</v>
      </c>
      <c r="C26" s="154" t="s">
        <v>114</v>
      </c>
      <c r="D26" s="155">
        <v>9.9</v>
      </c>
      <c r="E26" s="156">
        <v>0.4</v>
      </c>
      <c r="F26" s="160">
        <v>4.87</v>
      </c>
      <c r="G26" s="158">
        <v>0</v>
      </c>
      <c r="H26" s="159">
        <f t="shared" si="4"/>
        <v>0</v>
      </c>
      <c r="I26" s="14"/>
      <c r="J26" s="14"/>
    </row>
    <row r="27" spans="1:10" ht="15" customHeight="1" x14ac:dyDescent="0.3">
      <c r="A27" s="152" t="s">
        <v>115</v>
      </c>
      <c r="B27" s="153" t="s">
        <v>116</v>
      </c>
      <c r="C27" s="154" t="s">
        <v>12</v>
      </c>
      <c r="D27" s="155">
        <v>14.5</v>
      </c>
      <c r="E27" s="156">
        <v>0.4</v>
      </c>
      <c r="F27" s="157">
        <v>7.13</v>
      </c>
      <c r="G27" s="158">
        <v>0</v>
      </c>
      <c r="H27" s="159">
        <f t="shared" si="4"/>
        <v>0</v>
      </c>
      <c r="I27" s="14"/>
      <c r="J27" s="14"/>
    </row>
    <row r="28" spans="1:10" ht="15" customHeight="1" x14ac:dyDescent="0.3">
      <c r="A28" s="152" t="s">
        <v>119</v>
      </c>
      <c r="B28" s="153" t="s">
        <v>128</v>
      </c>
      <c r="C28" s="154" t="s">
        <v>157</v>
      </c>
      <c r="D28" s="155">
        <v>2.6</v>
      </c>
      <c r="E28" s="156">
        <v>0.4</v>
      </c>
      <c r="F28" s="157">
        <v>1.28</v>
      </c>
      <c r="G28" s="158">
        <v>0</v>
      </c>
      <c r="H28" s="159">
        <f t="shared" si="4"/>
        <v>0</v>
      </c>
      <c r="I28" s="14"/>
      <c r="J28" s="14"/>
    </row>
    <row r="29" spans="1:10" ht="15" customHeight="1" x14ac:dyDescent="0.3">
      <c r="A29" s="152" t="s">
        <v>120</v>
      </c>
      <c r="B29" s="153" t="s">
        <v>129</v>
      </c>
      <c r="C29" s="154" t="s">
        <v>157</v>
      </c>
      <c r="D29" s="155">
        <v>2.6</v>
      </c>
      <c r="E29" s="156">
        <v>0.4</v>
      </c>
      <c r="F29" s="157">
        <v>1.28</v>
      </c>
      <c r="G29" s="158">
        <v>0</v>
      </c>
      <c r="H29" s="159">
        <f t="shared" si="4"/>
        <v>0</v>
      </c>
      <c r="I29" s="14"/>
      <c r="J29" s="14"/>
    </row>
    <row r="30" spans="1:10" ht="15" customHeight="1" x14ac:dyDescent="0.3">
      <c r="A30" s="152" t="s">
        <v>121</v>
      </c>
      <c r="B30" s="153" t="s">
        <v>130</v>
      </c>
      <c r="C30" s="154" t="s">
        <v>157</v>
      </c>
      <c r="D30" s="155">
        <v>2.6</v>
      </c>
      <c r="E30" s="156">
        <v>0.4</v>
      </c>
      <c r="F30" s="157">
        <v>1.28</v>
      </c>
      <c r="G30" s="158">
        <v>0</v>
      </c>
      <c r="H30" s="159">
        <f t="shared" si="4"/>
        <v>0</v>
      </c>
      <c r="I30" s="14"/>
      <c r="J30" s="14"/>
    </row>
    <row r="31" spans="1:10" ht="15" customHeight="1" x14ac:dyDescent="0.3">
      <c r="A31" s="152" t="s">
        <v>122</v>
      </c>
      <c r="B31" s="153" t="s">
        <v>131</v>
      </c>
      <c r="C31" s="154" t="s">
        <v>157</v>
      </c>
      <c r="D31" s="155">
        <v>2.6</v>
      </c>
      <c r="E31" s="156">
        <v>0.4</v>
      </c>
      <c r="F31" s="157">
        <v>1.28</v>
      </c>
      <c r="G31" s="158">
        <v>0</v>
      </c>
      <c r="H31" s="159">
        <f t="shared" si="4"/>
        <v>0</v>
      </c>
      <c r="I31" s="14"/>
      <c r="J31" s="14"/>
    </row>
    <row r="32" spans="1:10" ht="15" customHeight="1" x14ac:dyDescent="0.3">
      <c r="A32" s="152" t="s">
        <v>123</v>
      </c>
      <c r="B32" s="153" t="s">
        <v>132</v>
      </c>
      <c r="C32" s="154" t="s">
        <v>157</v>
      </c>
      <c r="D32" s="155">
        <v>2.6</v>
      </c>
      <c r="E32" s="156">
        <v>0.4</v>
      </c>
      <c r="F32" s="157">
        <v>1.28</v>
      </c>
      <c r="G32" s="158">
        <v>0</v>
      </c>
      <c r="H32" s="159">
        <f t="shared" si="4"/>
        <v>0</v>
      </c>
      <c r="I32" s="14"/>
      <c r="J32" s="14"/>
    </row>
    <row r="33" spans="1:10" ht="15" customHeight="1" x14ac:dyDescent="0.3">
      <c r="A33" s="152" t="s">
        <v>124</v>
      </c>
      <c r="B33" s="153" t="s">
        <v>133</v>
      </c>
      <c r="C33" s="154" t="s">
        <v>157</v>
      </c>
      <c r="D33" s="155">
        <v>2.6</v>
      </c>
      <c r="E33" s="156">
        <v>0.4</v>
      </c>
      <c r="F33" s="157">
        <v>1.28</v>
      </c>
      <c r="G33" s="158">
        <v>0</v>
      </c>
      <c r="H33" s="159">
        <f t="shared" si="4"/>
        <v>0</v>
      </c>
      <c r="I33" s="14"/>
      <c r="J33" s="14"/>
    </row>
    <row r="34" spans="1:10" ht="15" customHeight="1" x14ac:dyDescent="0.3">
      <c r="A34" s="152" t="s">
        <v>125</v>
      </c>
      <c r="B34" s="153" t="s">
        <v>134</v>
      </c>
      <c r="C34" s="154" t="s">
        <v>157</v>
      </c>
      <c r="D34" s="155">
        <v>2.6</v>
      </c>
      <c r="E34" s="156">
        <v>0.4</v>
      </c>
      <c r="F34" s="157">
        <v>1.28</v>
      </c>
      <c r="G34" s="158">
        <v>0</v>
      </c>
      <c r="H34" s="159">
        <f t="shared" si="4"/>
        <v>0</v>
      </c>
      <c r="I34" s="14"/>
      <c r="J34" s="14"/>
    </row>
    <row r="35" spans="1:10" ht="15" customHeight="1" x14ac:dyDescent="0.3">
      <c r="A35" s="152" t="s">
        <v>126</v>
      </c>
      <c r="B35" s="153" t="s">
        <v>135</v>
      </c>
      <c r="C35" s="154" t="s">
        <v>157</v>
      </c>
      <c r="D35" s="155">
        <v>2.6</v>
      </c>
      <c r="E35" s="156">
        <v>0.4</v>
      </c>
      <c r="F35" s="157">
        <v>1.28</v>
      </c>
      <c r="G35" s="158">
        <v>0</v>
      </c>
      <c r="H35" s="159">
        <f t="shared" si="4"/>
        <v>0</v>
      </c>
      <c r="I35" s="14"/>
      <c r="J35" s="14"/>
    </row>
    <row r="36" spans="1:10" ht="15" customHeight="1" x14ac:dyDescent="0.3">
      <c r="A36" s="152" t="s">
        <v>127</v>
      </c>
      <c r="B36" s="153" t="s">
        <v>136</v>
      </c>
      <c r="C36" s="154" t="s">
        <v>157</v>
      </c>
      <c r="D36" s="155">
        <v>2</v>
      </c>
      <c r="E36" s="156">
        <v>0.4</v>
      </c>
      <c r="F36" s="157">
        <v>0.98</v>
      </c>
      <c r="G36" s="158">
        <v>0</v>
      </c>
      <c r="H36" s="159">
        <f t="shared" si="4"/>
        <v>0</v>
      </c>
      <c r="I36" s="14"/>
      <c r="J36" s="14"/>
    </row>
    <row r="37" spans="1:10" ht="15" customHeight="1" x14ac:dyDescent="0.3">
      <c r="A37" s="152" t="s">
        <v>137</v>
      </c>
      <c r="B37" s="153" t="s">
        <v>151</v>
      </c>
      <c r="C37" s="154" t="s">
        <v>138</v>
      </c>
      <c r="D37" s="155">
        <v>11.9</v>
      </c>
      <c r="E37" s="156">
        <v>0.4</v>
      </c>
      <c r="F37" s="157">
        <v>5.8524590163934436</v>
      </c>
      <c r="G37" s="158">
        <v>0</v>
      </c>
      <c r="H37" s="159">
        <f t="shared" si="4"/>
        <v>0</v>
      </c>
      <c r="I37" s="14"/>
      <c r="J37" s="14"/>
    </row>
    <row r="38" spans="1:10" ht="15" customHeight="1" x14ac:dyDescent="0.3">
      <c r="A38" s="152" t="s">
        <v>139</v>
      </c>
      <c r="B38" s="153" t="s">
        <v>152</v>
      </c>
      <c r="C38" s="154" t="s">
        <v>138</v>
      </c>
      <c r="D38" s="155">
        <v>11.9</v>
      </c>
      <c r="E38" s="156">
        <v>0.4</v>
      </c>
      <c r="F38" s="157">
        <v>5.8524590163934436</v>
      </c>
      <c r="G38" s="158">
        <v>0</v>
      </c>
      <c r="H38" s="159">
        <f t="shared" si="4"/>
        <v>0</v>
      </c>
      <c r="I38" s="14"/>
      <c r="J38" s="14"/>
    </row>
    <row r="39" spans="1:10" ht="15" customHeight="1" x14ac:dyDescent="0.3">
      <c r="A39" s="152" t="s">
        <v>140</v>
      </c>
      <c r="B39" s="153" t="s">
        <v>153</v>
      </c>
      <c r="C39" s="154" t="s">
        <v>138</v>
      </c>
      <c r="D39" s="155">
        <v>11.5</v>
      </c>
      <c r="E39" s="156">
        <v>0.4</v>
      </c>
      <c r="F39" s="157">
        <v>5.6557377049180335</v>
      </c>
      <c r="G39" s="158">
        <v>0</v>
      </c>
      <c r="H39" s="159">
        <f t="shared" si="4"/>
        <v>0</v>
      </c>
      <c r="I39" s="14"/>
      <c r="J39" s="14"/>
    </row>
    <row r="40" spans="1:10" ht="15" customHeight="1" x14ac:dyDescent="0.3">
      <c r="A40" s="152" t="s">
        <v>141</v>
      </c>
      <c r="B40" s="153" t="s">
        <v>142</v>
      </c>
      <c r="C40" s="154" t="s">
        <v>138</v>
      </c>
      <c r="D40" s="155">
        <v>11.5</v>
      </c>
      <c r="E40" s="156">
        <v>0.4</v>
      </c>
      <c r="F40" s="157">
        <v>5.6557377049180335</v>
      </c>
      <c r="G40" s="158">
        <v>0</v>
      </c>
      <c r="H40" s="159">
        <f t="shared" si="4"/>
        <v>0</v>
      </c>
      <c r="I40" s="14"/>
      <c r="J40" s="14"/>
    </row>
    <row r="41" spans="1:10" ht="15" customHeight="1" x14ac:dyDescent="0.3">
      <c r="A41" s="152" t="s">
        <v>143</v>
      </c>
      <c r="B41" s="153" t="s">
        <v>144</v>
      </c>
      <c r="C41" s="154" t="s">
        <v>145</v>
      </c>
      <c r="D41" s="155">
        <v>9.9</v>
      </c>
      <c r="E41" s="156">
        <v>0.4</v>
      </c>
      <c r="F41" s="157">
        <v>4.8688524590163933</v>
      </c>
      <c r="G41" s="158">
        <v>0</v>
      </c>
      <c r="H41" s="159">
        <f t="shared" si="4"/>
        <v>0</v>
      </c>
      <c r="I41" s="14"/>
      <c r="J41" s="14"/>
    </row>
    <row r="42" spans="1:10" ht="15" customHeight="1" x14ac:dyDescent="0.3">
      <c r="A42" s="152" t="s">
        <v>146</v>
      </c>
      <c r="B42" s="153" t="s">
        <v>154</v>
      </c>
      <c r="C42" s="154" t="s">
        <v>138</v>
      </c>
      <c r="D42" s="155">
        <v>10.9</v>
      </c>
      <c r="E42" s="156">
        <v>0.4</v>
      </c>
      <c r="F42" s="157">
        <v>5.3606557377049189</v>
      </c>
      <c r="G42" s="158">
        <v>0</v>
      </c>
      <c r="H42" s="159">
        <f t="shared" si="4"/>
        <v>0</v>
      </c>
      <c r="I42" s="14"/>
      <c r="J42" s="14"/>
    </row>
    <row r="43" spans="1:10" ht="15" customHeight="1" x14ac:dyDescent="0.3">
      <c r="A43" s="152" t="s">
        <v>147</v>
      </c>
      <c r="B43" s="153" t="s">
        <v>148</v>
      </c>
      <c r="C43" s="154" t="s">
        <v>138</v>
      </c>
      <c r="D43" s="155">
        <v>10.9</v>
      </c>
      <c r="E43" s="156">
        <v>0.4</v>
      </c>
      <c r="F43" s="157">
        <v>5.3606557377049189</v>
      </c>
      <c r="G43" s="158">
        <v>0</v>
      </c>
      <c r="H43" s="159">
        <f t="shared" si="4"/>
        <v>0</v>
      </c>
      <c r="I43" s="14"/>
      <c r="J43" s="14"/>
    </row>
    <row r="44" spans="1:10" ht="15" customHeight="1" x14ac:dyDescent="0.3">
      <c r="A44" s="152" t="s">
        <v>149</v>
      </c>
      <c r="B44" s="153" t="s">
        <v>155</v>
      </c>
      <c r="C44" s="154" t="s">
        <v>145</v>
      </c>
      <c r="D44" s="155">
        <v>10.9</v>
      </c>
      <c r="E44" s="156">
        <v>0.4</v>
      </c>
      <c r="F44" s="157">
        <v>5.3606557377049189</v>
      </c>
      <c r="G44" s="158">
        <v>0</v>
      </c>
      <c r="H44" s="159">
        <f t="shared" si="4"/>
        <v>0</v>
      </c>
      <c r="I44" s="14"/>
      <c r="J44" s="14"/>
    </row>
    <row r="45" spans="1:10" ht="15" customHeight="1" x14ac:dyDescent="0.3">
      <c r="A45" s="152" t="s">
        <v>150</v>
      </c>
      <c r="B45" s="153" t="s">
        <v>156</v>
      </c>
      <c r="C45" s="154" t="s">
        <v>145</v>
      </c>
      <c r="D45" s="155">
        <v>10.9</v>
      </c>
      <c r="E45" s="156">
        <v>0.4</v>
      </c>
      <c r="F45" s="157">
        <v>5.3606557377049189</v>
      </c>
      <c r="G45" s="158">
        <v>0</v>
      </c>
      <c r="H45" s="159">
        <f t="shared" si="4"/>
        <v>0</v>
      </c>
      <c r="I45" s="14"/>
      <c r="J45" s="14"/>
    </row>
    <row r="46" spans="1:10" ht="41.4" x14ac:dyDescent="0.3">
      <c r="A46" s="138"/>
      <c r="B46" s="139" t="s">
        <v>94</v>
      </c>
      <c r="C46" s="140" t="s">
        <v>96</v>
      </c>
      <c r="D46" s="141" t="s">
        <v>103</v>
      </c>
      <c r="E46" s="142"/>
      <c r="F46" s="143" t="s">
        <v>92</v>
      </c>
      <c r="G46" s="144" t="s">
        <v>1</v>
      </c>
      <c r="H46" s="144" t="s">
        <v>2</v>
      </c>
    </row>
    <row r="47" spans="1:10" ht="15" customHeight="1" x14ac:dyDescent="0.3">
      <c r="A47" s="9" t="s">
        <v>23</v>
      </c>
      <c r="B47" s="24" t="s">
        <v>24</v>
      </c>
      <c r="C47" s="88" t="s">
        <v>25</v>
      </c>
      <c r="D47" s="25">
        <v>4.9000000000000004</v>
      </c>
      <c r="E47" s="127">
        <f t="shared" ref="E47:E57" si="5">(1-(F47*1.22)/D47)</f>
        <v>0.3999591836734695</v>
      </c>
      <c r="F47" s="26">
        <v>2.41</v>
      </c>
      <c r="G47" s="27">
        <v>0</v>
      </c>
      <c r="H47" s="120">
        <f t="shared" ref="H47:H57" si="6">G47*F47</f>
        <v>0</v>
      </c>
    </row>
    <row r="48" spans="1:10" ht="15" customHeight="1" x14ac:dyDescent="0.3">
      <c r="A48" s="9" t="s">
        <v>26</v>
      </c>
      <c r="B48" s="10" t="s">
        <v>83</v>
      </c>
      <c r="C48" s="89" t="s">
        <v>27</v>
      </c>
      <c r="D48" s="28">
        <v>8.8000000000000007</v>
      </c>
      <c r="E48" s="78">
        <f t="shared" si="5"/>
        <v>0.39970454545454548</v>
      </c>
      <c r="F48" s="11">
        <v>4.33</v>
      </c>
      <c r="G48" s="12">
        <v>0</v>
      </c>
      <c r="H48" s="13">
        <f t="shared" si="6"/>
        <v>0</v>
      </c>
    </row>
    <row r="49" spans="1:15" ht="15" customHeight="1" x14ac:dyDescent="0.3">
      <c r="A49" s="9" t="s">
        <v>28</v>
      </c>
      <c r="B49" s="10" t="s">
        <v>29</v>
      </c>
      <c r="C49" s="89" t="s">
        <v>3</v>
      </c>
      <c r="D49" s="28">
        <v>36.4</v>
      </c>
      <c r="E49" s="78">
        <f t="shared" si="5"/>
        <v>0.4000549450549451</v>
      </c>
      <c r="F49" s="11">
        <v>17.899999999999999</v>
      </c>
      <c r="G49" s="12">
        <v>0</v>
      </c>
      <c r="H49" s="13">
        <f t="shared" si="6"/>
        <v>0</v>
      </c>
    </row>
    <row r="50" spans="1:15" ht="15" customHeight="1" x14ac:dyDescent="0.3">
      <c r="A50" s="9" t="s">
        <v>30</v>
      </c>
      <c r="B50" s="10" t="s">
        <v>31</v>
      </c>
      <c r="C50" s="89" t="s">
        <v>25</v>
      </c>
      <c r="D50" s="28">
        <v>4.8</v>
      </c>
      <c r="E50" s="78">
        <f t="shared" si="5"/>
        <v>0.40016666666666667</v>
      </c>
      <c r="F50" s="11">
        <v>2.36</v>
      </c>
      <c r="G50" s="12">
        <v>0</v>
      </c>
      <c r="H50" s="13">
        <f t="shared" si="6"/>
        <v>0</v>
      </c>
    </row>
    <row r="51" spans="1:15" ht="15" customHeight="1" x14ac:dyDescent="0.3">
      <c r="A51" s="9" t="s">
        <v>32</v>
      </c>
      <c r="B51" s="10" t="s">
        <v>84</v>
      </c>
      <c r="C51" s="89" t="s">
        <v>27</v>
      </c>
      <c r="D51" s="28">
        <v>8.5</v>
      </c>
      <c r="E51" s="78">
        <f t="shared" si="5"/>
        <v>0.40004705882352942</v>
      </c>
      <c r="F51" s="11">
        <v>4.18</v>
      </c>
      <c r="G51" s="12">
        <v>0</v>
      </c>
      <c r="H51" s="13">
        <f t="shared" si="6"/>
        <v>0</v>
      </c>
    </row>
    <row r="52" spans="1:15" ht="15" customHeight="1" x14ac:dyDescent="0.3">
      <c r="A52" s="9" t="s">
        <v>33</v>
      </c>
      <c r="B52" s="10" t="s">
        <v>34</v>
      </c>
      <c r="C52" s="89" t="s">
        <v>3</v>
      </c>
      <c r="D52" s="28">
        <v>35.5</v>
      </c>
      <c r="E52" s="78">
        <f t="shared" si="5"/>
        <v>0.39996619718309856</v>
      </c>
      <c r="F52" s="11">
        <v>17.46</v>
      </c>
      <c r="G52" s="12">
        <v>0</v>
      </c>
      <c r="H52" s="13">
        <f t="shared" si="6"/>
        <v>0</v>
      </c>
    </row>
    <row r="53" spans="1:15" ht="15" customHeight="1" x14ac:dyDescent="0.3">
      <c r="A53" s="9" t="s">
        <v>35</v>
      </c>
      <c r="B53" s="10" t="s">
        <v>36</v>
      </c>
      <c r="C53" s="89" t="s">
        <v>25</v>
      </c>
      <c r="D53" s="28">
        <v>4.5999999999999996</v>
      </c>
      <c r="E53" s="78">
        <f t="shared" si="5"/>
        <v>0.40060869565217394</v>
      </c>
      <c r="F53" s="11">
        <v>2.2599999999999998</v>
      </c>
      <c r="G53" s="12">
        <v>0</v>
      </c>
      <c r="H53" s="13">
        <f t="shared" si="6"/>
        <v>0</v>
      </c>
    </row>
    <row r="54" spans="1:15" ht="15" customHeight="1" x14ac:dyDescent="0.3">
      <c r="A54" s="9" t="s">
        <v>37</v>
      </c>
      <c r="B54" s="24" t="s">
        <v>85</v>
      </c>
      <c r="C54" s="88" t="s">
        <v>27</v>
      </c>
      <c r="D54" s="25">
        <v>7.5</v>
      </c>
      <c r="E54" s="78">
        <f t="shared" si="5"/>
        <v>0.39976</v>
      </c>
      <c r="F54" s="11">
        <v>3.69</v>
      </c>
      <c r="G54" s="12">
        <v>0</v>
      </c>
      <c r="H54" s="13">
        <f t="shared" si="6"/>
        <v>0</v>
      </c>
    </row>
    <row r="55" spans="1:15" ht="15" customHeight="1" x14ac:dyDescent="0.3">
      <c r="A55" s="9" t="s">
        <v>38</v>
      </c>
      <c r="B55" s="29" t="s">
        <v>39</v>
      </c>
      <c r="C55" s="90" t="s">
        <v>40</v>
      </c>
      <c r="D55" s="30">
        <v>31.1</v>
      </c>
      <c r="E55" s="78">
        <f t="shared" si="5"/>
        <v>0.39980707395498394</v>
      </c>
      <c r="F55" s="11">
        <v>15.3</v>
      </c>
      <c r="G55" s="12">
        <v>0</v>
      </c>
      <c r="H55" s="13">
        <f t="shared" si="6"/>
        <v>0</v>
      </c>
    </row>
    <row r="56" spans="1:15" ht="15" customHeight="1" x14ac:dyDescent="0.3">
      <c r="A56" s="9" t="s">
        <v>41</v>
      </c>
      <c r="B56" s="10" t="s">
        <v>86</v>
      </c>
      <c r="C56" s="89" t="s">
        <v>42</v>
      </c>
      <c r="D56" s="28">
        <v>3.1</v>
      </c>
      <c r="E56" s="78">
        <f t="shared" si="5"/>
        <v>0.40180645161290318</v>
      </c>
      <c r="F56" s="31">
        <v>1.52</v>
      </c>
      <c r="G56" s="12">
        <v>0</v>
      </c>
      <c r="H56" s="13">
        <f t="shared" si="6"/>
        <v>0</v>
      </c>
    </row>
    <row r="57" spans="1:15" ht="15" customHeight="1" x14ac:dyDescent="0.3">
      <c r="A57" s="32" t="s">
        <v>43</v>
      </c>
      <c r="B57" s="33" t="s">
        <v>44</v>
      </c>
      <c r="C57" s="91" t="s">
        <v>87</v>
      </c>
      <c r="D57" s="34">
        <v>2.4</v>
      </c>
      <c r="E57" s="78">
        <f t="shared" si="5"/>
        <v>0.40016666666666667</v>
      </c>
      <c r="F57" s="35">
        <v>1.18</v>
      </c>
      <c r="G57" s="12">
        <v>0</v>
      </c>
      <c r="H57" s="13">
        <f t="shared" si="6"/>
        <v>0</v>
      </c>
    </row>
    <row r="58" spans="1:15" ht="41.4" x14ac:dyDescent="0.3">
      <c r="A58" s="100"/>
      <c r="B58" s="106" t="s">
        <v>95</v>
      </c>
      <c r="C58" s="102" t="s">
        <v>96</v>
      </c>
      <c r="D58" s="96" t="s">
        <v>103</v>
      </c>
      <c r="E58" s="103"/>
      <c r="F58" s="107" t="s">
        <v>92</v>
      </c>
      <c r="G58" s="105" t="s">
        <v>1</v>
      </c>
      <c r="H58" s="105" t="s">
        <v>2</v>
      </c>
      <c r="I58" s="36"/>
      <c r="J58" s="36"/>
      <c r="O58" s="37"/>
    </row>
    <row r="59" spans="1:15" ht="13.5" customHeight="1" x14ac:dyDescent="0.3">
      <c r="A59" s="9" t="s">
        <v>45</v>
      </c>
      <c r="B59" s="10" t="s">
        <v>46</v>
      </c>
      <c r="C59" s="89" t="s">
        <v>47</v>
      </c>
      <c r="D59" s="132">
        <v>4.95</v>
      </c>
      <c r="E59" s="78">
        <f>(1-(F59*1.22)/D59)</f>
        <v>0.40109090909090905</v>
      </c>
      <c r="F59" s="134">
        <v>2.4300000000000002</v>
      </c>
      <c r="G59" s="12">
        <v>0</v>
      </c>
      <c r="H59" s="13">
        <f>G59*F59</f>
        <v>0</v>
      </c>
    </row>
    <row r="60" spans="1:15" ht="14.25" customHeight="1" x14ac:dyDescent="0.3">
      <c r="A60" s="9" t="s">
        <v>48</v>
      </c>
      <c r="B60" s="10" t="s">
        <v>49</v>
      </c>
      <c r="C60" s="89" t="s">
        <v>47</v>
      </c>
      <c r="D60" s="132">
        <v>4.95</v>
      </c>
      <c r="E60" s="78">
        <f>(1-(F60*1.22)/D60)</f>
        <v>0.40109090909090905</v>
      </c>
      <c r="F60" s="134">
        <v>2.4300000000000002</v>
      </c>
      <c r="G60" s="12">
        <v>0</v>
      </c>
      <c r="H60" s="13">
        <f>G60*F60</f>
        <v>0</v>
      </c>
    </row>
    <row r="61" spans="1:15" ht="15.75" customHeight="1" x14ac:dyDescent="0.3">
      <c r="A61" s="9" t="s">
        <v>50</v>
      </c>
      <c r="B61" s="10" t="s">
        <v>51</v>
      </c>
      <c r="C61" s="89" t="s">
        <v>47</v>
      </c>
      <c r="D61" s="132">
        <v>4.95</v>
      </c>
      <c r="E61" s="78">
        <f>(1-(F61*1.22)/D61)</f>
        <v>0.40109090909090905</v>
      </c>
      <c r="F61" s="134">
        <v>2.4300000000000002</v>
      </c>
      <c r="G61" s="12">
        <v>0</v>
      </c>
      <c r="H61" s="13">
        <f>G61*F61</f>
        <v>0</v>
      </c>
    </row>
    <row r="62" spans="1:15" ht="15" customHeight="1" x14ac:dyDescent="0.3">
      <c r="A62" s="9" t="s">
        <v>52</v>
      </c>
      <c r="B62" s="10" t="s">
        <v>53</v>
      </c>
      <c r="C62" s="92">
        <v>1</v>
      </c>
      <c r="D62" s="133">
        <v>3.45</v>
      </c>
      <c r="E62" s="121">
        <f>(1-(F62*1.22)/D62)</f>
        <v>0.39884057971014497</v>
      </c>
      <c r="F62" s="135">
        <v>1.7</v>
      </c>
      <c r="G62" s="39">
        <v>0</v>
      </c>
      <c r="H62" s="122">
        <f>G62*F62</f>
        <v>0</v>
      </c>
    </row>
    <row r="63" spans="1:15" s="14" customFormat="1" ht="36" customHeight="1" x14ac:dyDescent="0.3">
      <c r="A63" s="167" t="s">
        <v>88</v>
      </c>
      <c r="B63" s="167"/>
      <c r="C63" s="167"/>
      <c r="D63" s="108"/>
      <c r="E63" s="123"/>
      <c r="F63" s="124" t="s">
        <v>54</v>
      </c>
      <c r="G63" s="125"/>
      <c r="H63" s="126">
        <f>SUM(H5:J62)</f>
        <v>0</v>
      </c>
      <c r="O63" s="1"/>
    </row>
    <row r="64" spans="1:15" ht="12.75" customHeight="1" x14ac:dyDescent="0.3">
      <c r="B64" s="14"/>
      <c r="C64" s="40"/>
      <c r="D64" s="40"/>
      <c r="E64" s="79"/>
      <c r="F64" s="118" t="s">
        <v>55</v>
      </c>
      <c r="G64" s="119">
        <v>0.22</v>
      </c>
      <c r="H64" s="120">
        <f>H63*22/100</f>
        <v>0</v>
      </c>
      <c r="O64" s="14"/>
    </row>
    <row r="65" spans="1:8" ht="12.75" customHeight="1" x14ac:dyDescent="0.3">
      <c r="A65" s="4"/>
      <c r="B65" s="14"/>
      <c r="C65" s="14"/>
      <c r="D65" s="14"/>
      <c r="E65" s="80"/>
      <c r="F65" s="41" t="s">
        <v>56</v>
      </c>
      <c r="G65" s="42"/>
      <c r="H65" s="43">
        <f>H63+H64</f>
        <v>0</v>
      </c>
    </row>
    <row r="66" spans="1:8" ht="12.75" customHeight="1" x14ac:dyDescent="0.3">
      <c r="A66" s="44" t="s">
        <v>57</v>
      </c>
      <c r="B66" s="45"/>
      <c r="C66" s="45"/>
      <c r="D66" s="45"/>
      <c r="E66" s="81"/>
      <c r="F66" s="116" t="s">
        <v>58</v>
      </c>
      <c r="G66" s="114"/>
      <c r="H66" s="117">
        <f>IF(H65&gt;250,0,10)</f>
        <v>10</v>
      </c>
    </row>
    <row r="67" spans="1:8" ht="22.5" customHeight="1" x14ac:dyDescent="0.3">
      <c r="A67" s="109"/>
      <c r="B67" s="110"/>
      <c r="C67" s="111"/>
      <c r="D67" s="111"/>
      <c r="E67" s="112"/>
      <c r="F67" s="113" t="s">
        <v>59</v>
      </c>
      <c r="G67" s="114"/>
      <c r="H67" s="115">
        <f>H65+H66</f>
        <v>10</v>
      </c>
    </row>
    <row r="68" spans="1:8" ht="7.5" customHeight="1" x14ac:dyDescent="0.3">
      <c r="A68" s="46"/>
      <c r="B68" s="46"/>
      <c r="C68" s="46"/>
      <c r="D68" s="46"/>
      <c r="E68" s="82"/>
      <c r="F68" s="47"/>
      <c r="G68" s="48"/>
      <c r="H68" s="49"/>
    </row>
    <row r="69" spans="1:8" ht="16.5" customHeight="1" x14ac:dyDescent="0.3">
      <c r="A69" s="50" t="s">
        <v>60</v>
      </c>
      <c r="B69" s="51"/>
      <c r="C69" s="52"/>
      <c r="D69" s="52"/>
      <c r="E69" s="83"/>
      <c r="F69" s="53"/>
      <c r="G69" s="54"/>
      <c r="H69" s="55"/>
    </row>
    <row r="70" spans="1:8" ht="24.75" customHeight="1" x14ac:dyDescent="0.3">
      <c r="A70" s="56" t="s">
        <v>61</v>
      </c>
      <c r="B70" s="57"/>
      <c r="C70" s="163"/>
      <c r="D70" s="163"/>
      <c r="E70" s="163"/>
      <c r="F70" s="163"/>
      <c r="G70" s="163"/>
      <c r="H70" s="163"/>
    </row>
    <row r="71" spans="1:8" ht="13.5" customHeight="1" x14ac:dyDescent="0.3">
      <c r="A71" s="58" t="s">
        <v>62</v>
      </c>
      <c r="B71" s="59"/>
      <c r="C71" s="163"/>
      <c r="D71" s="163"/>
      <c r="E71" s="163"/>
      <c r="F71" s="163"/>
      <c r="G71" s="163"/>
      <c r="H71" s="163"/>
    </row>
    <row r="72" spans="1:8" ht="33.75" customHeight="1" x14ac:dyDescent="0.3">
      <c r="A72" s="60" t="s">
        <v>63</v>
      </c>
      <c r="B72" s="59"/>
      <c r="C72" s="46"/>
      <c r="D72" s="46"/>
      <c r="E72" s="82"/>
      <c r="F72" s="46"/>
      <c r="G72" s="61"/>
      <c r="H72" s="62"/>
    </row>
    <row r="73" spans="1:8" s="3" customFormat="1" ht="12.75" customHeight="1" x14ac:dyDescent="0.3">
      <c r="A73" s="63" t="s">
        <v>64</v>
      </c>
      <c r="B73" s="64"/>
      <c r="C73" s="62"/>
      <c r="D73" s="62"/>
      <c r="E73" s="84"/>
      <c r="F73" s="62"/>
      <c r="G73" s="65"/>
      <c r="H73" s="62"/>
    </row>
    <row r="74" spans="1:8" ht="13.5" customHeight="1" x14ac:dyDescent="0.3">
      <c r="A74" s="58" t="s">
        <v>65</v>
      </c>
      <c r="B74" s="6"/>
      <c r="C74" s="163"/>
      <c r="D74" s="163"/>
      <c r="E74" s="163"/>
      <c r="F74" s="163"/>
      <c r="G74" s="163"/>
      <c r="H74" s="163"/>
    </row>
    <row r="75" spans="1:8" ht="15.75" customHeight="1" x14ac:dyDescent="0.3">
      <c r="A75" s="58" t="s">
        <v>66</v>
      </c>
      <c r="B75" s="46"/>
      <c r="C75" s="163"/>
      <c r="D75" s="163"/>
      <c r="E75" s="163"/>
      <c r="F75" s="163"/>
      <c r="G75" s="163"/>
      <c r="H75" s="163"/>
    </row>
    <row r="76" spans="1:8" ht="14.25" customHeight="1" x14ac:dyDescent="0.3">
      <c r="A76" s="58" t="s">
        <v>67</v>
      </c>
      <c r="B76" s="59"/>
      <c r="C76" s="164" t="s">
        <v>57</v>
      </c>
      <c r="D76" s="164"/>
      <c r="E76" s="164"/>
      <c r="F76" s="164"/>
      <c r="G76" s="164"/>
      <c r="H76" s="164"/>
    </row>
    <row r="77" spans="1:8" ht="14.85" customHeight="1" x14ac:dyDescent="0.3">
      <c r="A77" s="58" t="s">
        <v>68</v>
      </c>
      <c r="B77" s="66"/>
      <c r="C77" s="67"/>
      <c r="D77" s="67"/>
      <c r="E77" s="85"/>
      <c r="F77" s="67"/>
      <c r="G77" s="68"/>
      <c r="H77" s="69"/>
    </row>
    <row r="78" spans="1:8" ht="14.85" customHeight="1" x14ac:dyDescent="0.3">
      <c r="A78" s="58" t="s">
        <v>69</v>
      </c>
      <c r="B78" s="6"/>
      <c r="C78" s="6"/>
      <c r="D78" s="6"/>
      <c r="E78" s="77"/>
      <c r="F78" s="6"/>
      <c r="G78" s="70"/>
      <c r="H78" s="8"/>
    </row>
    <row r="79" spans="1:8" ht="14.85" customHeight="1" x14ac:dyDescent="0.3">
      <c r="A79" s="71" t="s">
        <v>70</v>
      </c>
      <c r="B79" s="59"/>
      <c r="C79" s="46"/>
      <c r="D79" s="46"/>
      <c r="E79" s="82"/>
      <c r="F79" s="46"/>
      <c r="G79" s="61"/>
      <c r="H79" s="62"/>
    </row>
    <row r="80" spans="1:8" ht="25.5" customHeight="1" x14ac:dyDescent="0.3">
      <c r="A80" s="71" t="s">
        <v>71</v>
      </c>
      <c r="B80" s="59"/>
      <c r="C80" s="46"/>
      <c r="D80" s="46"/>
      <c r="E80" s="82"/>
      <c r="F80" s="46"/>
      <c r="G80" s="61"/>
      <c r="H80" s="62"/>
    </row>
    <row r="81" spans="1:8" ht="14.85" customHeight="1" x14ac:dyDescent="0.3">
      <c r="A81" s="58" t="s">
        <v>72</v>
      </c>
      <c r="B81" s="6"/>
      <c r="C81" s="6"/>
      <c r="D81" s="6"/>
      <c r="E81" s="77"/>
      <c r="F81" s="6"/>
      <c r="G81" s="70"/>
      <c r="H81" s="8"/>
    </row>
    <row r="82" spans="1:8" ht="14.85" customHeight="1" x14ac:dyDescent="0.3">
      <c r="A82" s="71" t="s">
        <v>73</v>
      </c>
      <c r="B82" s="59"/>
      <c r="C82" s="46"/>
      <c r="D82" s="46"/>
      <c r="E82" s="82"/>
      <c r="F82" s="46"/>
      <c r="G82" s="61"/>
      <c r="H82" s="62"/>
    </row>
    <row r="83" spans="1:8" ht="14.85" customHeight="1" x14ac:dyDescent="0.3">
      <c r="A83" s="165" t="s">
        <v>74</v>
      </c>
      <c r="B83" s="165"/>
      <c r="C83" s="165"/>
      <c r="D83" s="165"/>
      <c r="E83" s="165"/>
      <c r="F83" s="165"/>
      <c r="G83" s="165"/>
      <c r="H83" s="165"/>
    </row>
    <row r="84" spans="1:8" ht="24.75" customHeight="1" x14ac:dyDescent="0.3">
      <c r="A84" s="72" t="s">
        <v>61</v>
      </c>
      <c r="B84" s="73"/>
      <c r="C84" s="162"/>
      <c r="D84" s="162"/>
      <c r="E84" s="162"/>
      <c r="F84" s="162"/>
      <c r="G84" s="162"/>
      <c r="H84" s="162"/>
    </row>
    <row r="85" spans="1:8" ht="14.85" customHeight="1" x14ac:dyDescent="0.3">
      <c r="A85" s="74" t="s">
        <v>65</v>
      </c>
      <c r="B85" s="73"/>
      <c r="C85" s="162"/>
      <c r="D85" s="162"/>
      <c r="E85" s="162"/>
      <c r="F85" s="162"/>
      <c r="G85" s="162"/>
      <c r="H85" s="162"/>
    </row>
    <row r="86" spans="1:8" ht="14.85" customHeight="1" x14ac:dyDescent="0.3">
      <c r="A86" s="74" t="s">
        <v>66</v>
      </c>
      <c r="B86" s="14"/>
      <c r="C86" s="162"/>
      <c r="D86" s="162"/>
      <c r="E86" s="162"/>
      <c r="F86" s="162"/>
      <c r="G86" s="162"/>
      <c r="H86" s="162"/>
    </row>
    <row r="87" spans="1:8" ht="14.85" customHeight="1" x14ac:dyDescent="0.3">
      <c r="A87" s="74" t="s">
        <v>67</v>
      </c>
      <c r="B87" s="75"/>
      <c r="C87" s="162"/>
      <c r="D87" s="162"/>
      <c r="E87" s="162"/>
      <c r="F87" s="162"/>
      <c r="G87" s="162"/>
      <c r="H87" s="162"/>
    </row>
  </sheetData>
  <sheetProtection selectLockedCells="1" selectUnlockedCells="1"/>
  <mergeCells count="12">
    <mergeCell ref="A1:H1"/>
    <mergeCell ref="A63:C63"/>
    <mergeCell ref="C70:H70"/>
    <mergeCell ref="C71:H71"/>
    <mergeCell ref="C74:H74"/>
    <mergeCell ref="C86:H86"/>
    <mergeCell ref="C87:H87"/>
    <mergeCell ref="C75:H75"/>
    <mergeCell ref="C76:H76"/>
    <mergeCell ref="A83:H83"/>
    <mergeCell ref="C84:H84"/>
    <mergeCell ref="C85:H85"/>
  </mergeCells>
  <phoneticPr fontId="0" type="noConversion"/>
  <pageMargins left="0.35416666666666669" right="0.2361111111111111" top="0.24166666666666667" bottom="0.16527777777777777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modulo_raccolta_ordini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Alfredo Barrera</dc:creator>
  <cp:lastModifiedBy>Utente</cp:lastModifiedBy>
  <dcterms:created xsi:type="dcterms:W3CDTF">2019-04-26T14:39:59Z</dcterms:created>
  <dcterms:modified xsi:type="dcterms:W3CDTF">2022-06-10T13:54:46Z</dcterms:modified>
</cp:coreProperties>
</file>